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zgates\Desktop\"/>
    </mc:Choice>
  </mc:AlternateContent>
  <bookViews>
    <workbookView xWindow="0" yWindow="0" windowWidth="25200" windowHeight="11250"/>
  </bookViews>
  <sheets>
    <sheet name="Introduction" sheetId="1" r:id="rId1"/>
    <sheet name="Instructions" sheetId="2" r:id="rId2"/>
    <sheet name="MWQP  (V6 - Example)" sheetId="31" r:id="rId3"/>
    <sheet name="MWQP  (V6 -Protected)" sheetId="32" r:id="rId4"/>
    <sheet name="MWQP  (V6)" sheetId="30" r:id="rId5"/>
  </sheets>
  <definedNames>
    <definedName name="_xlnm.Print_Area" localSheetId="1">Instructions!$A$1:$F$62</definedName>
    <definedName name="_xlnm.Print_Area" localSheetId="0">Introduction!$A$1:$A$49</definedName>
  </definedNames>
  <calcPr calcId="162913" concurrentCalc="0"/>
  <customWorkbookViews>
    <customWorkbookView name="Rupinder Mashiana - Personal View" guid="{B4A8B348-A058-4596-80D0-19540C70760D}" mergeInterval="0" personalView="1" xWindow="5" windowWidth="3835" windowHeight="2040"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F296" i="32" l="1"/>
  <c r="F295" i="32"/>
  <c r="F294" i="32"/>
  <c r="F293" i="32"/>
  <c r="F292" i="32"/>
  <c r="F291" i="32"/>
  <c r="F290" i="32"/>
  <c r="F289" i="32"/>
  <c r="F288" i="32"/>
  <c r="F287" i="32"/>
  <c r="F286" i="32"/>
  <c r="F285" i="32"/>
  <c r="F284" i="32"/>
  <c r="F283" i="32"/>
  <c r="F282" i="32"/>
  <c r="F281" i="32"/>
  <c r="F280" i="32"/>
  <c r="F279" i="32"/>
  <c r="F278" i="32"/>
  <c r="F277" i="32"/>
  <c r="F276" i="32"/>
  <c r="F275" i="32"/>
  <c r="F274" i="32"/>
  <c r="F273" i="32"/>
  <c r="F272" i="32"/>
  <c r="F271" i="32"/>
  <c r="F270" i="32"/>
  <c r="F269" i="32"/>
  <c r="F268" i="32"/>
  <c r="F267" i="32"/>
  <c r="F266" i="32"/>
  <c r="F265" i="32"/>
  <c r="F264" i="32"/>
  <c r="F263" i="32"/>
  <c r="F262" i="32"/>
  <c r="F261" i="32"/>
  <c r="F260" i="32"/>
  <c r="F259" i="32"/>
  <c r="F258" i="32"/>
  <c r="F257" i="32"/>
  <c r="F256" i="32"/>
  <c r="F255" i="32"/>
  <c r="F254" i="32"/>
  <c r="F253" i="32"/>
  <c r="F252" i="32"/>
  <c r="F251" i="32"/>
  <c r="F250" i="32"/>
  <c r="F249" i="32"/>
  <c r="F248" i="32"/>
  <c r="F247" i="32"/>
  <c r="F246" i="32"/>
  <c r="F245" i="32"/>
  <c r="F244" i="32"/>
  <c r="F243" i="32"/>
  <c r="F242" i="32"/>
  <c r="F241" i="32"/>
  <c r="F240" i="32"/>
  <c r="F239" i="32"/>
  <c r="F238" i="32"/>
  <c r="F237" i="32"/>
  <c r="F236" i="32"/>
  <c r="F235" i="32"/>
  <c r="F234" i="32"/>
  <c r="F233" i="32"/>
  <c r="F232" i="32"/>
  <c r="F231" i="32"/>
  <c r="F230" i="32"/>
  <c r="F229" i="32"/>
  <c r="F228" i="32"/>
  <c r="F227" i="32"/>
  <c r="F226" i="32"/>
  <c r="F225" i="32"/>
  <c r="F224" i="32"/>
  <c r="F223" i="32"/>
  <c r="F222" i="32"/>
  <c r="F221" i="32"/>
  <c r="F220" i="32"/>
  <c r="F219" i="32"/>
  <c r="F218" i="32"/>
  <c r="F217" i="32"/>
  <c r="F216" i="32"/>
  <c r="F215" i="32"/>
  <c r="F214" i="32"/>
  <c r="F213" i="32"/>
  <c r="F212" i="32"/>
  <c r="F211" i="32"/>
  <c r="F210" i="32"/>
  <c r="F209" i="32"/>
  <c r="F208" i="32"/>
  <c r="F207" i="32"/>
  <c r="F206" i="32"/>
  <c r="F205" i="32"/>
  <c r="F204" i="32"/>
  <c r="F203" i="32"/>
  <c r="F202" i="32"/>
  <c r="F201" i="32"/>
  <c r="F200" i="32"/>
  <c r="F199" i="32"/>
  <c r="F198" i="32"/>
  <c r="F197" i="32"/>
  <c r="F196" i="32"/>
  <c r="F195" i="32"/>
  <c r="F194" i="32"/>
  <c r="F193" i="32"/>
  <c r="F192" i="32"/>
  <c r="F191" i="32"/>
  <c r="F190" i="32"/>
  <c r="F189" i="32"/>
  <c r="F188" i="32"/>
  <c r="F187" i="32"/>
  <c r="F186" i="32"/>
  <c r="F185" i="32"/>
  <c r="F184" i="32"/>
  <c r="F183" i="32"/>
  <c r="F182" i="32"/>
  <c r="F181" i="32"/>
  <c r="F180" i="32"/>
  <c r="F179" i="32"/>
  <c r="F178" i="32"/>
  <c r="F177" i="32"/>
  <c r="F176" i="32"/>
  <c r="F175" i="32"/>
  <c r="F174" i="32"/>
  <c r="F173" i="32"/>
  <c r="F172" i="32"/>
  <c r="F171" i="32"/>
  <c r="F170" i="32"/>
  <c r="F169" i="32"/>
  <c r="F168" i="32"/>
  <c r="F167" i="32"/>
  <c r="F166" i="32"/>
  <c r="F165" i="32"/>
  <c r="F164" i="32"/>
  <c r="F163" i="32"/>
  <c r="F162" i="32"/>
  <c r="F161" i="32"/>
  <c r="F160" i="32"/>
  <c r="F159" i="32"/>
  <c r="F158" i="32"/>
  <c r="F157" i="32"/>
  <c r="F156" i="32"/>
  <c r="F155" i="32"/>
  <c r="F154" i="32"/>
  <c r="F153" i="32"/>
  <c r="F152" i="32"/>
  <c r="F151" i="32"/>
  <c r="F150" i="32"/>
  <c r="F149" i="32"/>
  <c r="F148" i="32"/>
  <c r="F147" i="32"/>
  <c r="F146" i="32"/>
  <c r="F145" i="32"/>
  <c r="F144" i="32"/>
  <c r="F143" i="32"/>
  <c r="F142" i="32"/>
  <c r="F141" i="32"/>
  <c r="F140" i="32"/>
  <c r="F139" i="32"/>
  <c r="F138" i="32"/>
  <c r="F137" i="32"/>
  <c r="F136" i="32"/>
  <c r="F135" i="32"/>
  <c r="F134" i="32"/>
  <c r="F133" i="32"/>
  <c r="F132" i="32"/>
  <c r="F131" i="32"/>
  <c r="F130" i="32"/>
  <c r="F129" i="32"/>
  <c r="F128" i="32"/>
  <c r="F127" i="32"/>
  <c r="F126" i="32"/>
  <c r="F125" i="32"/>
  <c r="F124" i="32"/>
  <c r="F123" i="32"/>
  <c r="F122" i="32"/>
  <c r="F121" i="32"/>
  <c r="F120" i="32"/>
  <c r="F119" i="32"/>
  <c r="F118" i="32"/>
  <c r="F117" i="32"/>
  <c r="F116" i="32"/>
  <c r="F115" i="32"/>
  <c r="F114" i="32"/>
  <c r="F113" i="32"/>
  <c r="F112" i="32"/>
  <c r="F111" i="32"/>
  <c r="F110" i="32"/>
  <c r="F109" i="32"/>
  <c r="F108" i="32"/>
  <c r="F107" i="32"/>
  <c r="F106" i="32"/>
  <c r="F105" i="32"/>
  <c r="F104" i="32"/>
  <c r="F103" i="32"/>
  <c r="F102" i="32"/>
  <c r="F101" i="32"/>
  <c r="F100" i="32"/>
  <c r="F99" i="32"/>
  <c r="F98" i="32"/>
  <c r="F97" i="32"/>
  <c r="F96" i="32"/>
  <c r="F95" i="32"/>
  <c r="F94" i="32"/>
  <c r="F93" i="32"/>
  <c r="F92" i="32"/>
  <c r="F91" i="32"/>
  <c r="F90" i="32"/>
  <c r="F89" i="32"/>
  <c r="F88" i="32"/>
  <c r="F87" i="32"/>
  <c r="F86" i="32"/>
  <c r="F85" i="32"/>
  <c r="F84" i="32"/>
  <c r="F83" i="32"/>
  <c r="F82" i="32"/>
  <c r="F81" i="32"/>
  <c r="F80" i="32"/>
  <c r="F79" i="32"/>
  <c r="F78" i="32"/>
  <c r="F77" i="32"/>
  <c r="F76" i="32"/>
  <c r="F75" i="32"/>
  <c r="F74" i="32"/>
  <c r="F73" i="32"/>
  <c r="F72" i="32"/>
  <c r="F71" i="32"/>
  <c r="F70" i="32"/>
  <c r="F69" i="32"/>
  <c r="F68" i="32"/>
  <c r="F67" i="32"/>
  <c r="F66" i="32"/>
  <c r="F65" i="32"/>
  <c r="F64" i="32"/>
  <c r="F63" i="32"/>
  <c r="F62" i="32"/>
  <c r="F61" i="32"/>
  <c r="F60" i="32"/>
  <c r="F59" i="32"/>
  <c r="F58" i="32"/>
  <c r="F57" i="32"/>
  <c r="F56" i="32"/>
  <c r="F55" i="32"/>
  <c r="F54" i="32"/>
  <c r="F53" i="32"/>
  <c r="F52" i="32"/>
  <c r="F51" i="32"/>
  <c r="F50" i="32"/>
  <c r="F49" i="32"/>
  <c r="F48" i="32"/>
  <c r="F47" i="32"/>
  <c r="F46" i="32"/>
  <c r="F45" i="32"/>
  <c r="F44" i="32"/>
  <c r="F43" i="32"/>
  <c r="F42" i="32"/>
  <c r="F41" i="32"/>
  <c r="F40" i="32"/>
  <c r="F39" i="32"/>
  <c r="F38" i="32"/>
  <c r="F37" i="32"/>
  <c r="F36" i="32"/>
  <c r="F35" i="32"/>
  <c r="F34" i="32"/>
  <c r="F33" i="32"/>
  <c r="F32" i="32"/>
  <c r="F31" i="32"/>
  <c r="F30" i="32"/>
  <c r="F29" i="32"/>
  <c r="F28" i="32"/>
  <c r="F27" i="32"/>
  <c r="F26" i="32"/>
  <c r="F25" i="32"/>
  <c r="F24" i="32"/>
  <c r="F23" i="32"/>
  <c r="F22" i="32"/>
  <c r="F21" i="32"/>
  <c r="F20" i="32"/>
  <c r="F19" i="32"/>
  <c r="F18" i="32"/>
  <c r="F17" i="32"/>
  <c r="F16" i="32"/>
  <c r="F9" i="32"/>
  <c r="F10" i="32"/>
  <c r="F11" i="32"/>
  <c r="F12" i="32"/>
  <c r="F13" i="32"/>
  <c r="F14" i="32"/>
  <c r="F15" i="32"/>
  <c r="K10" i="32"/>
  <c r="M10" i="32"/>
  <c r="L10" i="32"/>
  <c r="L11" i="32"/>
  <c r="L12" i="32"/>
  <c r="M9" i="32"/>
  <c r="M11" i="32"/>
  <c r="L15" i="32"/>
  <c r="J10" i="32"/>
  <c r="J11" i="32"/>
  <c r="J12" i="32"/>
  <c r="K9" i="32"/>
  <c r="K11" i="32"/>
  <c r="J15" i="32"/>
  <c r="L13" i="32"/>
  <c r="J13" i="32"/>
  <c r="F296" i="31"/>
  <c r="F295" i="31"/>
  <c r="F294" i="31"/>
  <c r="F293" i="31"/>
  <c r="F292" i="31"/>
  <c r="F291" i="31"/>
  <c r="F290" i="31"/>
  <c r="F289" i="31"/>
  <c r="F288" i="31"/>
  <c r="F287" i="31"/>
  <c r="F286" i="31"/>
  <c r="F285" i="31"/>
  <c r="F284" i="31"/>
  <c r="F283" i="31"/>
  <c r="F282" i="31"/>
  <c r="F281" i="31"/>
  <c r="F280" i="31"/>
  <c r="F279" i="31"/>
  <c r="F278" i="31"/>
  <c r="F277" i="31"/>
  <c r="F276" i="31"/>
  <c r="F275" i="31"/>
  <c r="F274" i="31"/>
  <c r="F273" i="31"/>
  <c r="F272" i="31"/>
  <c r="F271" i="31"/>
  <c r="F270" i="31"/>
  <c r="F269" i="31"/>
  <c r="F268" i="31"/>
  <c r="F267" i="31"/>
  <c r="F266" i="31"/>
  <c r="F265" i="31"/>
  <c r="F264" i="31"/>
  <c r="F263" i="31"/>
  <c r="F262" i="31"/>
  <c r="F261" i="31"/>
  <c r="F260" i="31"/>
  <c r="F259" i="31"/>
  <c r="F258" i="31"/>
  <c r="F257" i="31"/>
  <c r="F256" i="31"/>
  <c r="F255" i="31"/>
  <c r="F254" i="31"/>
  <c r="F253" i="31"/>
  <c r="F252" i="31"/>
  <c r="F251" i="31"/>
  <c r="F250" i="31"/>
  <c r="F249" i="31"/>
  <c r="F248" i="31"/>
  <c r="F247" i="31"/>
  <c r="F246" i="31"/>
  <c r="F245" i="31"/>
  <c r="F244" i="31"/>
  <c r="F243" i="31"/>
  <c r="F242" i="31"/>
  <c r="F241" i="31"/>
  <c r="F240" i="31"/>
  <c r="F239" i="31"/>
  <c r="F238" i="31"/>
  <c r="F237" i="31"/>
  <c r="F236" i="31"/>
  <c r="F235" i="31"/>
  <c r="F234" i="31"/>
  <c r="F233" i="31"/>
  <c r="F232" i="31"/>
  <c r="F231" i="31"/>
  <c r="F230" i="31"/>
  <c r="F229" i="31"/>
  <c r="F228" i="31"/>
  <c r="F227" i="31"/>
  <c r="F226" i="31"/>
  <c r="F225" i="31"/>
  <c r="F224" i="31"/>
  <c r="F223" i="31"/>
  <c r="F222" i="31"/>
  <c r="F221" i="31"/>
  <c r="F220" i="31"/>
  <c r="F219" i="31"/>
  <c r="F218" i="31"/>
  <c r="F217" i="31"/>
  <c r="F216" i="31"/>
  <c r="F215" i="31"/>
  <c r="F214" i="31"/>
  <c r="F213" i="31"/>
  <c r="F212" i="31"/>
  <c r="F211" i="31"/>
  <c r="F210" i="31"/>
  <c r="F209" i="31"/>
  <c r="F208" i="31"/>
  <c r="F207" i="31"/>
  <c r="F206" i="31"/>
  <c r="F205" i="31"/>
  <c r="F204" i="31"/>
  <c r="F203" i="31"/>
  <c r="F202" i="31"/>
  <c r="F201" i="31"/>
  <c r="F200" i="31"/>
  <c r="F199" i="31"/>
  <c r="F198" i="31"/>
  <c r="F197" i="31"/>
  <c r="F196" i="31"/>
  <c r="F195" i="31"/>
  <c r="F194" i="31"/>
  <c r="F193" i="31"/>
  <c r="F192" i="31"/>
  <c r="F191" i="31"/>
  <c r="F190" i="31"/>
  <c r="F189" i="31"/>
  <c r="F188" i="31"/>
  <c r="F187" i="31"/>
  <c r="F186" i="31"/>
  <c r="F185" i="31"/>
  <c r="F184" i="31"/>
  <c r="F183" i="31"/>
  <c r="F182" i="31"/>
  <c r="F181" i="31"/>
  <c r="F180" i="31"/>
  <c r="F179" i="31"/>
  <c r="F178" i="31"/>
  <c r="F177" i="31"/>
  <c r="F176" i="31"/>
  <c r="F175" i="31"/>
  <c r="F174" i="31"/>
  <c r="F173" i="31"/>
  <c r="F172" i="31"/>
  <c r="F171" i="31"/>
  <c r="F170" i="31"/>
  <c r="F169" i="31"/>
  <c r="F168" i="31"/>
  <c r="F167" i="31"/>
  <c r="F166" i="31"/>
  <c r="F165" i="31"/>
  <c r="F164" i="31"/>
  <c r="F163" i="31"/>
  <c r="F162" i="31"/>
  <c r="F161" i="31"/>
  <c r="F160" i="31"/>
  <c r="F159" i="31"/>
  <c r="F158" i="31"/>
  <c r="F157" i="31"/>
  <c r="F156" i="31"/>
  <c r="F155" i="31"/>
  <c r="F154" i="31"/>
  <c r="F153" i="31"/>
  <c r="F152" i="31"/>
  <c r="F151" i="31"/>
  <c r="F150" i="31"/>
  <c r="F149" i="31"/>
  <c r="F148" i="31"/>
  <c r="F147" i="31"/>
  <c r="F146" i="31"/>
  <c r="F145" i="31"/>
  <c r="F144" i="31"/>
  <c r="F143" i="31"/>
  <c r="F142" i="31"/>
  <c r="F141" i="31"/>
  <c r="F140" i="31"/>
  <c r="F139" i="31"/>
  <c r="F138" i="31"/>
  <c r="F137" i="31"/>
  <c r="F136" i="31"/>
  <c r="F135" i="31"/>
  <c r="F134" i="31"/>
  <c r="F133" i="31"/>
  <c r="F132" i="31"/>
  <c r="F131" i="31"/>
  <c r="F130" i="31"/>
  <c r="F129" i="31"/>
  <c r="F128" i="31"/>
  <c r="F127" i="31"/>
  <c r="F126" i="31"/>
  <c r="F125" i="31"/>
  <c r="F124" i="31"/>
  <c r="F123" i="31"/>
  <c r="F122" i="31"/>
  <c r="F121" i="31"/>
  <c r="F120" i="31"/>
  <c r="F119" i="31"/>
  <c r="F118" i="31"/>
  <c r="F117" i="31"/>
  <c r="F116" i="31"/>
  <c r="F115" i="31"/>
  <c r="F114" i="31"/>
  <c r="F113" i="31"/>
  <c r="F112" i="31"/>
  <c r="F111" i="31"/>
  <c r="F110" i="31"/>
  <c r="F109" i="31"/>
  <c r="F108" i="31"/>
  <c r="F107" i="31"/>
  <c r="F106" i="31"/>
  <c r="F105" i="31"/>
  <c r="F104" i="31"/>
  <c r="F103" i="31"/>
  <c r="F102" i="31"/>
  <c r="F101" i="31"/>
  <c r="F100" i="31"/>
  <c r="F99" i="31"/>
  <c r="F98" i="31"/>
  <c r="F97" i="31"/>
  <c r="F96" i="31"/>
  <c r="F95" i="31"/>
  <c r="F94" i="31"/>
  <c r="F93" i="31"/>
  <c r="F92" i="31"/>
  <c r="F91" i="31"/>
  <c r="F90" i="31"/>
  <c r="F89" i="31"/>
  <c r="F88" i="31"/>
  <c r="F87" i="31"/>
  <c r="F86" i="31"/>
  <c r="F85" i="31"/>
  <c r="F84" i="31"/>
  <c r="F83" i="31"/>
  <c r="F82" i="31"/>
  <c r="F81" i="31"/>
  <c r="F80" i="31"/>
  <c r="F79" i="31"/>
  <c r="F78" i="31"/>
  <c r="F77" i="31"/>
  <c r="F76" i="31"/>
  <c r="F75" i="31"/>
  <c r="F74" i="31"/>
  <c r="F73" i="31"/>
  <c r="F72" i="31"/>
  <c r="F71" i="31"/>
  <c r="F70" i="31"/>
  <c r="F69" i="31"/>
  <c r="F68" i="31"/>
  <c r="F67" i="31"/>
  <c r="F66" i="31"/>
  <c r="F65" i="31"/>
  <c r="F64" i="31"/>
  <c r="F63" i="31"/>
  <c r="F62" i="31"/>
  <c r="F61" i="31"/>
  <c r="F60" i="31"/>
  <c r="F59" i="31"/>
  <c r="F58" i="31"/>
  <c r="F57" i="31"/>
  <c r="F56" i="31"/>
  <c r="F55" i="31"/>
  <c r="F54" i="31"/>
  <c r="F53" i="31"/>
  <c r="F52" i="31"/>
  <c r="F51" i="3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F17" i="31"/>
  <c r="F16" i="31"/>
  <c r="F9" i="31"/>
  <c r="F10" i="31"/>
  <c r="F11" i="31"/>
  <c r="F12" i="31"/>
  <c r="F13" i="31"/>
  <c r="F14" i="31"/>
  <c r="F15" i="31"/>
  <c r="K10" i="31"/>
  <c r="M10" i="31"/>
  <c r="L10" i="31"/>
  <c r="L11" i="31"/>
  <c r="L12" i="31"/>
  <c r="M9" i="31"/>
  <c r="M11" i="31"/>
  <c r="L15" i="31"/>
  <c r="J10" i="31"/>
  <c r="J11" i="31"/>
  <c r="J12" i="31"/>
  <c r="J15" i="31"/>
  <c r="L13" i="31"/>
  <c r="J13" i="31"/>
  <c r="K9" i="31"/>
  <c r="K11" i="31"/>
  <c r="F9" i="30"/>
  <c r="F10" i="30"/>
  <c r="K9" i="30"/>
  <c r="F11" i="30"/>
  <c r="F12" i="30"/>
  <c r="F13" i="30"/>
  <c r="F14" i="30"/>
  <c r="F15" i="30"/>
  <c r="F16" i="30"/>
  <c r="F17" i="30"/>
  <c r="F18" i="30"/>
  <c r="F19" i="30"/>
  <c r="F20" i="30"/>
  <c r="F21" i="30"/>
  <c r="F22" i="30"/>
  <c r="F23" i="30"/>
  <c r="F24" i="30"/>
  <c r="F25" i="30"/>
  <c r="F26" i="30"/>
  <c r="F27" i="30"/>
  <c r="F28" i="30"/>
  <c r="F29" i="30"/>
  <c r="F30" i="30"/>
  <c r="F31" i="30"/>
  <c r="F32" i="30"/>
  <c r="F33" i="30"/>
  <c r="F34" i="30"/>
  <c r="F35" i="30"/>
  <c r="F36" i="30"/>
  <c r="F37" i="30"/>
  <c r="F38" i="30"/>
  <c r="F39" i="30"/>
  <c r="F40" i="30"/>
  <c r="F41" i="30"/>
  <c r="F42" i="30"/>
  <c r="F43" i="30"/>
  <c r="F44" i="30"/>
  <c r="F45" i="30"/>
  <c r="F46" i="30"/>
  <c r="F47" i="30"/>
  <c r="F48" i="30"/>
  <c r="F49" i="30"/>
  <c r="F50" i="30"/>
  <c r="F51" i="30"/>
  <c r="F52" i="30"/>
  <c r="F53" i="30"/>
  <c r="F54" i="30"/>
  <c r="F55" i="30"/>
  <c r="F56" i="30"/>
  <c r="F57" i="30"/>
  <c r="F58" i="30"/>
  <c r="F59" i="30"/>
  <c r="F60" i="30"/>
  <c r="F61" i="30"/>
  <c r="F62" i="30"/>
  <c r="F63" i="30"/>
  <c r="F64" i="30"/>
  <c r="F65" i="30"/>
  <c r="F66" i="30"/>
  <c r="F67" i="30"/>
  <c r="F68" i="30"/>
  <c r="F69" i="30"/>
  <c r="F70" i="30"/>
  <c r="F71" i="30"/>
  <c r="F72" i="30"/>
  <c r="F73" i="30"/>
  <c r="F74" i="30"/>
  <c r="F75" i="30"/>
  <c r="F76" i="30"/>
  <c r="F77" i="30"/>
  <c r="F78" i="30"/>
  <c r="F79" i="30"/>
  <c r="F80" i="30"/>
  <c r="F81" i="30"/>
  <c r="F82" i="30"/>
  <c r="F83" i="30"/>
  <c r="F84" i="30"/>
  <c r="F85" i="30"/>
  <c r="F86" i="30"/>
  <c r="F87" i="30"/>
  <c r="F88" i="30"/>
  <c r="F89" i="30"/>
  <c r="F90" i="30"/>
  <c r="F91" i="30"/>
  <c r="F92" i="30"/>
  <c r="F93" i="30"/>
  <c r="F94" i="30"/>
  <c r="F95" i="30"/>
  <c r="F96" i="30"/>
  <c r="F97" i="30"/>
  <c r="F98" i="30"/>
  <c r="F99" i="30"/>
  <c r="F100" i="30"/>
  <c r="F101" i="30"/>
  <c r="F102" i="30"/>
  <c r="F103" i="30"/>
  <c r="F104" i="30"/>
  <c r="F105" i="30"/>
  <c r="F106" i="30"/>
  <c r="F107" i="30"/>
  <c r="F108" i="30"/>
  <c r="F109" i="30"/>
  <c r="F110" i="30"/>
  <c r="F111" i="30"/>
  <c r="F112" i="30"/>
  <c r="F113" i="30"/>
  <c r="F114" i="30"/>
  <c r="F115" i="30"/>
  <c r="F116" i="30"/>
  <c r="F117" i="30"/>
  <c r="F118" i="30"/>
  <c r="F119" i="30"/>
  <c r="F120" i="30"/>
  <c r="F121" i="30"/>
  <c r="F122" i="30"/>
  <c r="F123" i="30"/>
  <c r="F124" i="30"/>
  <c r="F125" i="30"/>
  <c r="F126" i="30"/>
  <c r="F127" i="30"/>
  <c r="F128" i="30"/>
  <c r="F129" i="30"/>
  <c r="F130" i="30"/>
  <c r="F131" i="30"/>
  <c r="F132" i="30"/>
  <c r="F133" i="30"/>
  <c r="F134" i="30"/>
  <c r="F135" i="30"/>
  <c r="F136" i="30"/>
  <c r="F137" i="30"/>
  <c r="F138" i="30"/>
  <c r="F139" i="30"/>
  <c r="F140" i="30"/>
  <c r="F141" i="30"/>
  <c r="F142" i="30"/>
  <c r="F143" i="30"/>
  <c r="F144" i="30"/>
  <c r="F145" i="30"/>
  <c r="F146" i="30"/>
  <c r="F147" i="30"/>
  <c r="F148" i="30"/>
  <c r="F149" i="30"/>
  <c r="F150" i="30"/>
  <c r="F151" i="30"/>
  <c r="F152" i="30"/>
  <c r="F153" i="30"/>
  <c r="F154" i="30"/>
  <c r="F155" i="30"/>
  <c r="F156" i="30"/>
  <c r="F157" i="30"/>
  <c r="F158" i="30"/>
  <c r="F159" i="30"/>
  <c r="F160" i="30"/>
  <c r="F161" i="30"/>
  <c r="F162" i="30"/>
  <c r="F163" i="30"/>
  <c r="F164" i="30"/>
  <c r="F165" i="30"/>
  <c r="F166" i="30"/>
  <c r="F167" i="30"/>
  <c r="F168" i="30"/>
  <c r="F169" i="30"/>
  <c r="F170" i="30"/>
  <c r="F171" i="30"/>
  <c r="F172" i="30"/>
  <c r="F173" i="30"/>
  <c r="F174" i="30"/>
  <c r="F175" i="30"/>
  <c r="F176" i="30"/>
  <c r="F177" i="30"/>
  <c r="F178" i="30"/>
  <c r="F179" i="30"/>
  <c r="F180" i="30"/>
  <c r="F181" i="30"/>
  <c r="F182" i="30"/>
  <c r="F183" i="30"/>
  <c r="F184" i="30"/>
  <c r="F185" i="30"/>
  <c r="F186" i="30"/>
  <c r="F187" i="30"/>
  <c r="F188" i="30"/>
  <c r="F189" i="30"/>
  <c r="F190" i="30"/>
  <c r="F191" i="30"/>
  <c r="F192" i="30"/>
  <c r="F193" i="30"/>
  <c r="F194" i="30"/>
  <c r="F195" i="30"/>
  <c r="F196" i="30"/>
  <c r="F197" i="30"/>
  <c r="F198" i="30"/>
  <c r="F199" i="30"/>
  <c r="F200" i="30"/>
  <c r="F201" i="30"/>
  <c r="F202" i="30"/>
  <c r="F203" i="30"/>
  <c r="F204" i="30"/>
  <c r="F205" i="30"/>
  <c r="F206" i="30"/>
  <c r="F207" i="30"/>
  <c r="F208" i="30"/>
  <c r="F209" i="30"/>
  <c r="F210" i="30"/>
  <c r="F211" i="30"/>
  <c r="F212" i="30"/>
  <c r="F213" i="30"/>
  <c r="F214" i="30"/>
  <c r="F215" i="30"/>
  <c r="F216" i="30"/>
  <c r="F217" i="30"/>
  <c r="F218" i="30"/>
  <c r="F219" i="30"/>
  <c r="F220" i="30"/>
  <c r="F221" i="30"/>
  <c r="F222" i="30"/>
  <c r="F223" i="30"/>
  <c r="F224" i="30"/>
  <c r="F225" i="30"/>
  <c r="F226" i="30"/>
  <c r="F227" i="30"/>
  <c r="F228" i="30"/>
  <c r="F229" i="30"/>
  <c r="F230" i="30"/>
  <c r="F231" i="30"/>
  <c r="F232" i="30"/>
  <c r="F233" i="30"/>
  <c r="F234" i="30"/>
  <c r="F235" i="30"/>
  <c r="F236" i="30"/>
  <c r="F237" i="30"/>
  <c r="F238" i="30"/>
  <c r="F239" i="30"/>
  <c r="F240" i="30"/>
  <c r="F241" i="30"/>
  <c r="F242" i="30"/>
  <c r="F243" i="30"/>
  <c r="F244" i="30"/>
  <c r="F245" i="30"/>
  <c r="F246" i="30"/>
  <c r="F247" i="30"/>
  <c r="F248" i="30"/>
  <c r="F249" i="30"/>
  <c r="F250" i="30"/>
  <c r="F251" i="30"/>
  <c r="F252" i="30"/>
  <c r="F253" i="30"/>
  <c r="F254" i="30"/>
  <c r="F255" i="30"/>
  <c r="F256" i="30"/>
  <c r="F257" i="30"/>
  <c r="F258" i="30"/>
  <c r="F259" i="30"/>
  <c r="F260" i="30"/>
  <c r="F261" i="30"/>
  <c r="F262" i="30"/>
  <c r="F263" i="30"/>
  <c r="F264" i="30"/>
  <c r="F265" i="30"/>
  <c r="F266" i="30"/>
  <c r="F267" i="30"/>
  <c r="F268" i="30"/>
  <c r="F269" i="30"/>
  <c r="F270" i="30"/>
  <c r="F271" i="30"/>
  <c r="F272" i="30"/>
  <c r="F273" i="30"/>
  <c r="F274" i="30"/>
  <c r="F275" i="30"/>
  <c r="F276" i="30"/>
  <c r="F277" i="30"/>
  <c r="F278" i="30"/>
  <c r="F279" i="30"/>
  <c r="F280" i="30"/>
  <c r="F281" i="30"/>
  <c r="F282" i="30"/>
  <c r="F283" i="30"/>
  <c r="F284" i="30"/>
  <c r="F285" i="30"/>
  <c r="F286" i="30"/>
  <c r="F287" i="30"/>
  <c r="F288" i="30"/>
  <c r="F289" i="30"/>
  <c r="F290" i="30"/>
  <c r="F291" i="30"/>
  <c r="F292" i="30"/>
  <c r="F293" i="30"/>
  <c r="F294" i="30"/>
  <c r="F295" i="30"/>
  <c r="F296" i="30"/>
  <c r="K10" i="30"/>
  <c r="M10" i="30"/>
  <c r="M9" i="30"/>
  <c r="L10" i="30"/>
  <c r="L11" i="30"/>
  <c r="L12" i="30"/>
  <c r="M11" i="30"/>
  <c r="L15" i="30"/>
  <c r="J10" i="30"/>
  <c r="J11" i="30"/>
  <c r="J12" i="30"/>
  <c r="K11" i="30"/>
  <c r="J15" i="30"/>
  <c r="L13" i="30"/>
  <c r="J13" i="30"/>
</calcChain>
</file>

<file path=xl/sharedStrings.xml><?xml version="1.0" encoding="utf-8"?>
<sst xmlns="http://schemas.openxmlformats.org/spreadsheetml/2006/main" count="170" uniqueCount="67">
  <si>
    <t>A</t>
  </si>
  <si>
    <t>B</t>
  </si>
  <si>
    <t>C</t>
  </si>
  <si>
    <t>D</t>
  </si>
  <si>
    <t>E</t>
  </si>
  <si>
    <t>Geometric Mean (GM)</t>
  </si>
  <si>
    <t>Statistical Threshold Value (STV)</t>
  </si>
  <si>
    <t>F</t>
  </si>
  <si>
    <t>G</t>
  </si>
  <si>
    <t>Notes</t>
  </si>
  <si>
    <t>Produce Safety Rule Criteria</t>
  </si>
  <si>
    <t>Initial</t>
  </si>
  <si>
    <t>Annual</t>
  </si>
  <si>
    <t>1A</t>
  </si>
  <si>
    <t>1B</t>
  </si>
  <si>
    <t>1C</t>
  </si>
  <si>
    <t>2A</t>
  </si>
  <si>
    <t>2B</t>
  </si>
  <si>
    <t>2C</t>
  </si>
  <si>
    <t>3A</t>
  </si>
  <si>
    <t>3B</t>
  </si>
  <si>
    <t>3C</t>
  </si>
  <si>
    <t>4A</t>
  </si>
  <si>
    <t>4B</t>
  </si>
  <si>
    <t>4C</t>
  </si>
  <si>
    <t>5A</t>
  </si>
  <si>
    <t>5B</t>
  </si>
  <si>
    <t>5C</t>
  </si>
  <si>
    <t>6A</t>
  </si>
  <si>
    <t>6B</t>
  </si>
  <si>
    <t>6C</t>
  </si>
  <si>
    <t>7A</t>
  </si>
  <si>
    <t>7B</t>
  </si>
  <si>
    <t>5D</t>
  </si>
  <si>
    <t>Are corrective measures necessary?</t>
  </si>
  <si>
    <t>Produce Safety Rule Microbial Quality Criteria</t>
  </si>
  <si>
    <t>Determining Your Microbiological Water Quality Profile (MWQP) for</t>
  </si>
  <si>
    <t>Untreated Surface Water Used in the Production of Fresh Produce</t>
  </si>
  <si>
    <t xml:space="preserve">Determining Your Microbiological Water Quality Profile (MWQP) for Untreated </t>
  </si>
  <si>
    <t>Surface Water Used in the Production of Fresh Produce</t>
  </si>
  <si>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</si>
  <si>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 xml:space="preserve">coli </t>
    </r>
    <r>
      <rPr>
        <b/>
        <sz val="11"/>
        <color theme="1"/>
        <rFont val="Calibri"/>
        <family val="2"/>
        <scheme val="minor"/>
      </rPr>
      <t>CFU/100 ml</t>
    </r>
  </si>
  <si>
    <t xml:space="preserve">Determining Your Microbiological Water Quality Profile (MWQP) for </t>
  </si>
  <si>
    <t>Table 2. Your MWQP results based on 20 water samples. CAUTION: Using fewer than 20 samples for GM and STV 
calculations does not satisfy the requirements of the rule.</t>
  </si>
  <si>
    <t xml:space="preserve">Deviation from criteria </t>
  </si>
  <si>
    <t>Your MWQP results</t>
  </si>
  <si>
    <t>Does your water meet PSR criteria?</t>
  </si>
  <si>
    <t>Table 1. Microbial water quality profile (MWQP) for a single untreated surface water source. CAUTION: Using fewer than 20 samples
for GM and STV calculations does not satisfy the requirements of the rule.</t>
  </si>
  <si>
    <t>How many days are necessary if using microbial die-off between last irrigation and harvest?
Apply the greater number of days based on GM or based on STV.</t>
  </si>
  <si>
    <t>Sample
 date</t>
  </si>
  <si>
    <t>Sample 
number</t>
  </si>
  <si>
    <t>Sample
location or ID</t>
  </si>
  <si>
    <t>Survey stage
(Initial or Annual)</t>
  </si>
  <si>
    <r>
      <rPr>
        <b/>
        <sz val="11"/>
        <color theme="1"/>
        <rFont val="Calibri"/>
        <family val="2"/>
        <scheme val="minor"/>
      </rPr>
      <t>Disclaimer</t>
    </r>
    <r>
      <rPr>
        <sz val="11"/>
        <color theme="1"/>
        <rFont val="Calibri"/>
        <family val="2"/>
        <scheme val="minor"/>
      </rPr>
      <t>: The authors have taken every care to ensure that the output from this workbook is accurate. In making this tool available for use in calculations neither the authors nor Western Center for Food Safety UC Davis accept any liability for any consequences, direct or indirect resulting from a decision by the user to take, or not take, based on an output from this workbook.</t>
    </r>
  </si>
  <si>
    <t>Sample result below LOD (&lt;1 CFU/100 ml)</t>
  </si>
  <si>
    <t>http://wcfs.ucdavis.edu/</t>
  </si>
  <si>
    <t>Local weather report: High of 105°F</t>
  </si>
  <si>
    <r>
      <t xml:space="preserve">Western Center for Food Safety, </t>
    </r>
    <r>
      <rPr>
        <sz val="12"/>
        <color rgb="FF000000"/>
        <rFont val="Calibri"/>
        <family val="2"/>
        <scheme val="minor"/>
      </rPr>
      <t>Version 6.0, October 02, 2017</t>
    </r>
  </si>
  <si>
    <r>
      <t xml:space="preserve">Western Center for Food Safety, </t>
    </r>
    <r>
      <rPr>
        <sz val="12"/>
        <color theme="1"/>
        <rFont val="Calibri"/>
        <family val="2"/>
        <scheme val="minor"/>
      </rPr>
      <t>Version 6.0, October 02, 2017</t>
    </r>
  </si>
  <si>
    <r>
      <t xml:space="preserve">Generic </t>
    </r>
    <r>
      <rPr>
        <b/>
        <i/>
        <sz val="11"/>
        <rFont val="Calibri"/>
        <family val="2"/>
        <scheme val="minor"/>
      </rPr>
      <t>E</t>
    </r>
    <r>
      <rPr>
        <b/>
        <sz val="11"/>
        <rFont val="Calibri"/>
        <family val="2"/>
        <scheme val="minor"/>
      </rPr>
      <t xml:space="preserve">. </t>
    </r>
    <r>
      <rPr>
        <b/>
        <i/>
        <sz val="11"/>
        <rFont val="Calibri"/>
        <family val="2"/>
        <scheme val="minor"/>
      </rPr>
      <t xml:space="preserve">coli
 </t>
    </r>
    <r>
      <rPr>
        <b/>
        <sz val="11"/>
        <rFont val="Calibri"/>
        <family val="2"/>
        <scheme val="minor"/>
      </rPr>
      <t>CFU or MPN/100 ml</t>
    </r>
  </si>
  <si>
    <r>
      <t xml:space="preserve">Generic </t>
    </r>
    <r>
      <rPr>
        <b/>
        <i/>
        <sz val="11"/>
        <rFont val="Calibri"/>
        <family val="2"/>
        <scheme val="minor"/>
      </rPr>
      <t>E</t>
    </r>
    <r>
      <rPr>
        <b/>
        <sz val="11"/>
        <rFont val="Calibri"/>
        <family val="2"/>
        <scheme val="minor"/>
      </rPr>
      <t xml:space="preserve">. </t>
    </r>
    <r>
      <rPr>
        <b/>
        <i/>
        <sz val="11"/>
        <rFont val="Calibri"/>
        <family val="2"/>
        <scheme val="minor"/>
      </rPr>
      <t>coli</t>
    </r>
    <r>
      <rPr>
        <b/>
        <sz val="11"/>
        <rFont val="Calibri"/>
        <family val="2"/>
        <scheme val="minor"/>
      </rPr>
      <t xml:space="preserve"> 
log CFU or MPN/100 ml</t>
    </r>
  </si>
  <si>
    <r>
      <t>GM 
(Generic</t>
    </r>
    <r>
      <rPr>
        <b/>
        <i/>
        <sz val="11"/>
        <rFont val="Calibri"/>
        <family val="2"/>
        <scheme val="minor"/>
      </rPr>
      <t xml:space="preserve"> E</t>
    </r>
    <r>
      <rPr>
        <b/>
        <sz val="11"/>
        <rFont val="Calibri"/>
        <family val="2"/>
        <scheme val="minor"/>
      </rPr>
      <t>.</t>
    </r>
    <r>
      <rPr>
        <b/>
        <i/>
        <sz val="11"/>
        <rFont val="Calibri"/>
        <family val="2"/>
        <scheme val="minor"/>
      </rPr>
      <t xml:space="preserve"> coli</t>
    </r>
    <r>
      <rPr>
        <b/>
        <sz val="11"/>
        <rFont val="Calibri"/>
        <family val="2"/>
        <scheme val="minor"/>
      </rPr>
      <t xml:space="preserve"> 
CFU or MPN/100 ml)</t>
    </r>
  </si>
  <si>
    <r>
      <t xml:space="preserve">GM 
(Generic </t>
    </r>
    <r>
      <rPr>
        <b/>
        <i/>
        <sz val="11"/>
        <rFont val="Calibri"/>
        <family val="2"/>
        <scheme val="minor"/>
      </rPr>
      <t>E</t>
    </r>
    <r>
      <rPr>
        <b/>
        <sz val="11"/>
        <rFont val="Calibri"/>
        <family val="2"/>
        <scheme val="minor"/>
      </rPr>
      <t>.</t>
    </r>
    <r>
      <rPr>
        <b/>
        <i/>
        <sz val="11"/>
        <rFont val="Calibri"/>
        <family val="2"/>
        <scheme val="minor"/>
      </rPr>
      <t xml:space="preserve"> coli</t>
    </r>
    <r>
      <rPr>
        <b/>
        <sz val="11"/>
        <rFont val="Calibri"/>
        <family val="2"/>
        <scheme val="minor"/>
      </rPr>
      <t xml:space="preserve"> 
log CFU or MPN/100 ml)</t>
    </r>
  </si>
  <si>
    <r>
      <t xml:space="preserve">STV 
(Generic </t>
    </r>
    <r>
      <rPr>
        <b/>
        <i/>
        <sz val="11"/>
        <rFont val="Calibri"/>
        <family val="2"/>
        <scheme val="minor"/>
      </rPr>
      <t>E</t>
    </r>
    <r>
      <rPr>
        <b/>
        <sz val="11"/>
        <rFont val="Calibri"/>
        <family val="2"/>
        <scheme val="minor"/>
      </rPr>
      <t xml:space="preserve">. </t>
    </r>
    <r>
      <rPr>
        <b/>
        <i/>
        <sz val="11"/>
        <rFont val="Calibri"/>
        <family val="2"/>
        <scheme val="minor"/>
      </rPr>
      <t xml:space="preserve">coli
</t>
    </r>
    <r>
      <rPr>
        <b/>
        <sz val="11"/>
        <rFont val="Calibri"/>
        <family val="2"/>
        <scheme val="minor"/>
      </rPr>
      <t xml:space="preserve"> log CFU or MPN/100 ml)</t>
    </r>
  </si>
  <si>
    <r>
      <t xml:space="preserve">Generic </t>
    </r>
    <r>
      <rPr>
        <b/>
        <i/>
        <sz val="11"/>
        <rFont val="Calibri"/>
        <family val="2"/>
        <scheme val="minor"/>
      </rPr>
      <t>E</t>
    </r>
    <r>
      <rPr>
        <b/>
        <sz val="11"/>
        <rFont val="Calibri"/>
        <family val="2"/>
        <scheme val="minor"/>
      </rPr>
      <t xml:space="preserve">. </t>
    </r>
    <r>
      <rPr>
        <b/>
        <i/>
        <sz val="11"/>
        <rFont val="Calibri"/>
        <family val="2"/>
        <scheme val="minor"/>
      </rPr>
      <t xml:space="preserve">coli
</t>
    </r>
    <r>
      <rPr>
        <b/>
        <sz val="11"/>
        <rFont val="Calibri"/>
        <family val="2"/>
        <scheme val="minor"/>
      </rPr>
      <t xml:space="preserve"> CFU or MPN/100 ml</t>
    </r>
  </si>
  <si>
    <r>
      <t xml:space="preserve">STV 
(Generic </t>
    </r>
    <r>
      <rPr>
        <b/>
        <i/>
        <sz val="11"/>
        <color theme="1"/>
        <rFont val="Calibri"/>
        <family val="2"/>
        <scheme val="minor"/>
      </rPr>
      <t>E</t>
    </r>
    <r>
      <rPr>
        <b/>
        <sz val="11"/>
        <color theme="1"/>
        <rFont val="Calibri"/>
        <family val="2"/>
        <scheme val="minor"/>
      </rPr>
      <t>.</t>
    </r>
    <r>
      <rPr>
        <b/>
        <i/>
        <sz val="11"/>
        <color theme="1"/>
        <rFont val="Calibri"/>
        <family val="2"/>
        <scheme val="minor"/>
      </rPr>
      <t xml:space="preserve"> coli</t>
    </r>
    <r>
      <rPr>
        <b/>
        <sz val="11"/>
        <color theme="1"/>
        <rFont val="Calibri"/>
        <family val="2"/>
        <scheme val="minor"/>
      </rPr>
      <t xml:space="preserve">
 CFU or MPN/100 ml)</t>
    </r>
  </si>
  <si>
    <r>
      <t xml:space="preserve">STV 
(Generic </t>
    </r>
    <r>
      <rPr>
        <b/>
        <i/>
        <sz val="11"/>
        <rFont val="Calibri"/>
        <family val="2"/>
        <scheme val="minor"/>
      </rPr>
      <t>E</t>
    </r>
    <r>
      <rPr>
        <b/>
        <sz val="11"/>
        <rFont val="Calibri"/>
        <family val="2"/>
        <scheme val="minor"/>
      </rPr>
      <t>.</t>
    </r>
    <r>
      <rPr>
        <b/>
        <i/>
        <sz val="11"/>
        <rFont val="Calibri"/>
        <family val="2"/>
        <scheme val="minor"/>
      </rPr>
      <t xml:space="preserve"> coli</t>
    </r>
    <r>
      <rPr>
        <b/>
        <sz val="11"/>
        <rFont val="Calibri"/>
        <family val="2"/>
        <scheme val="minor"/>
      </rPr>
      <t xml:space="preserve">
 CFU or MPN/100 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</si>
</sst>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b/>
      <sz val="14"/>
      <color theme="1"/>
      <name val="Calibri"/>
      <family val="2"/>
      <scheme val="minor"/>
    </font>
    <font>
      <b/>
      <sz val="10"/>
      <name val="Calibri"/>
      <family val="2"/>
      <scheme val="minor"/>
    </font>
    <font>
      <b/>
      <sz val="11"/>
      <name val="Calibri"/>
      <family val="2"/>
      <scheme val="minor"/>
    </font>
    <font>
      <b/>
      <sz val="11"/>
      <color rgb="FFFF0000"/>
      <name val="Calibri"/>
      <family val="2"/>
      <scheme val="minor"/>
    </font>
    <font>
      <b/>
      <sz val="14"/>
      <color rgb="FF000000"/>
      <name val="Calibri"/>
      <family val="2"/>
      <scheme val="minor"/>
    </font>
    <font>
      <sz val="14"/>
      <color theme="1"/>
      <name val="Calibri"/>
      <family val="2"/>
      <scheme val="minor"/>
    </font>
    <font>
      <sz val="8"/>
      <name val="Calibri"/>
      <family val="2"/>
      <scheme val="minor"/>
    </font>
    <font>
      <b/>
      <sz val="12"/>
      <name val="Calibri"/>
      <family val="2"/>
      <scheme val="minor"/>
    </font>
    <font>
      <b/>
      <i/>
      <sz val="11"/>
      <color theme="1"/>
      <name val="Calibri"/>
      <family val="2"/>
      <scheme val="minor"/>
    </font>
    <font>
      <b/>
      <sz val="12"/>
      <color rgb="FF000000"/>
      <name val="Calibri"/>
      <family val="2"/>
      <scheme val="minor"/>
    </font>
    <font>
      <sz val="11"/>
      <color rgb="FF000000"/>
      <name val="Calibri"/>
      <family val="2"/>
      <scheme val="minor"/>
    </font>
    <font>
      <sz val="12"/>
      <color rgb="FF000000"/>
      <name val="Calibri"/>
      <family val="2"/>
      <scheme val="minor"/>
    </font>
    <font>
      <sz val="11"/>
      <color rgb="FFFF0000"/>
      <name val="Calibri (Body)"/>
    </font>
    <font>
      <u/>
      <sz val="12"/>
      <color theme="10"/>
      <name val="Calibri"/>
      <family val="2"/>
      <scheme val="minor"/>
    </font>
    <font>
      <b/>
      <i/>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14999847407452621"/>
        <bgColor theme="4"/>
      </patternFill>
    </fill>
    <fill>
      <patternFill patternType="solid">
        <fgColor rgb="FFFCF6DA"/>
        <bgColor indexed="64"/>
      </patternFill>
    </fill>
    <fill>
      <patternFill patternType="solid">
        <fgColor theme="0" tint="-0.14996795556505021"/>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top/>
      <bottom style="thick">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0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133">
    <xf numFmtId="0" fontId="0" fillId="0" borderId="0" xfId="0"/>
    <xf numFmtId="0" fontId="0" fillId="0" borderId="0" xfId="0" applyProtection="1"/>
    <xf numFmtId="0" fontId="0" fillId="0" borderId="0" xfId="0" applyAlignment="1" applyProtection="1">
      <alignment horizontal="left" vertical="top"/>
    </xf>
    <xf numFmtId="0" fontId="10" fillId="0" borderId="0" xfId="0" applyFont="1" applyAlignment="1" applyProtection="1">
      <alignment horizontal="left" vertical="top"/>
    </xf>
    <xf numFmtId="0" fontId="6"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xf>
    <xf numFmtId="0" fontId="8" fillId="0" borderId="0" xfId="99"/>
    <xf numFmtId="0" fontId="12" fillId="0" borderId="0" xfId="0" applyFont="1" applyFill="1" applyBorder="1" applyAlignment="1" applyProtection="1">
      <alignment horizontal="center" vertical="center"/>
    </xf>
    <xf numFmtId="0" fontId="15" fillId="0" borderId="0" xfId="0" applyFont="1"/>
    <xf numFmtId="0" fontId="0" fillId="0" borderId="0" xfId="0" applyFill="1" applyProtection="1"/>
    <xf numFmtId="0" fontId="12" fillId="0" borderId="0" xfId="0" applyFont="1" applyFill="1" applyBorder="1" applyAlignment="1" applyProtection="1">
      <alignment vertical="center"/>
    </xf>
    <xf numFmtId="0" fontId="5" fillId="0" borderId="0" xfId="0" applyFont="1" applyFill="1" applyBorder="1" applyProtection="1"/>
    <xf numFmtId="0" fontId="6" fillId="0" borderId="0" xfId="0" applyFont="1" applyFill="1" applyBorder="1" applyAlignment="1" applyProtection="1">
      <alignment vertical="center"/>
    </xf>
    <xf numFmtId="0" fontId="0" fillId="0" borderId="0" xfId="0" applyFill="1" applyBorder="1" applyAlignment="1" applyProtection="1">
      <alignment horizontal="center"/>
    </xf>
    <xf numFmtId="1" fontId="0" fillId="0" borderId="0" xfId="0" applyNumberFormat="1" applyFill="1" applyBorder="1" applyAlignment="1" applyProtection="1">
      <alignment horizontal="center"/>
    </xf>
    <xf numFmtId="2" fontId="7" fillId="0" borderId="0" xfId="0" applyNumberFormat="1" applyFont="1" applyProtection="1"/>
    <xf numFmtId="0" fontId="7" fillId="0" borderId="0" xfId="0" applyFont="1" applyProtection="1"/>
    <xf numFmtId="2" fontId="11" fillId="0" borderId="0" xfId="0" applyNumberFormat="1" applyFont="1" applyFill="1" applyBorder="1" applyAlignment="1" applyProtection="1">
      <alignment vertical="top"/>
    </xf>
    <xf numFmtId="0" fontId="6" fillId="0" borderId="0" xfId="0" applyFont="1" applyFill="1" applyBorder="1" applyAlignment="1" applyProtection="1">
      <alignment horizontal="center" vertical="top"/>
    </xf>
    <xf numFmtId="2" fontId="7" fillId="0" borderId="0" xfId="0" applyNumberFormat="1" applyFont="1" applyFill="1" applyBorder="1" applyAlignment="1" applyProtection="1">
      <alignment horizontal="center" vertical="top"/>
    </xf>
    <xf numFmtId="0" fontId="7" fillId="0" borderId="0" xfId="0" applyFont="1" applyFill="1" applyBorder="1" applyAlignment="1" applyProtection="1">
      <alignment horizontal="center" vertical="top"/>
    </xf>
    <xf numFmtId="0" fontId="4" fillId="0" borderId="0" xfId="0" applyFont="1" applyFill="1" applyBorder="1" applyAlignment="1" applyProtection="1"/>
    <xf numFmtId="0" fontId="0" fillId="0" borderId="0" xfId="0" applyFont="1" applyFill="1" applyBorder="1" applyAlignment="1" applyProtection="1"/>
    <xf numFmtId="0" fontId="6" fillId="0" borderId="0" xfId="0" applyFont="1" applyFill="1" applyBorder="1" applyAlignment="1" applyProtection="1">
      <alignment vertical="top" wrapText="1"/>
    </xf>
    <xf numFmtId="0" fontId="0" fillId="0" borderId="0" xfId="0" applyFill="1" applyBorder="1" applyProtection="1"/>
    <xf numFmtId="2" fontId="6" fillId="0" borderId="0" xfId="0" applyNumberFormat="1" applyFont="1" applyFill="1" applyBorder="1" applyAlignment="1" applyProtection="1">
      <alignment vertical="top" wrapText="1"/>
    </xf>
    <xf numFmtId="0" fontId="7" fillId="0" borderId="0" xfId="0" applyFont="1" applyFill="1" applyBorder="1" applyAlignment="1" applyProtection="1"/>
    <xf numFmtId="1" fontId="7" fillId="0" borderId="0" xfId="0" applyNumberFormat="1" applyFont="1" applyFill="1" applyBorder="1" applyAlignment="1" applyProtection="1"/>
    <xf numFmtId="0" fontId="0" fillId="0" borderId="0" xfId="0" applyFont="1" applyProtection="1"/>
    <xf numFmtId="2" fontId="0" fillId="0" borderId="0" xfId="0" applyNumberFormat="1" applyFont="1" applyProtection="1"/>
    <xf numFmtId="2" fontId="0" fillId="0" borderId="0" xfId="0" applyNumberFormat="1" applyProtection="1"/>
    <xf numFmtId="0" fontId="20" fillId="0" borderId="0" xfId="0" applyFont="1"/>
    <xf numFmtId="0" fontId="10"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0" fontId="0" fillId="0" borderId="0" xfId="0" applyAlignment="1" applyProtection="1">
      <alignment horizontal="left" vertical="center"/>
    </xf>
    <xf numFmtId="0" fontId="10" fillId="0" borderId="0" xfId="0" applyFont="1" applyAlignment="1" applyProtection="1">
      <alignment horizontal="left" vertical="center"/>
    </xf>
    <xf numFmtId="0" fontId="0" fillId="0" borderId="0" xfId="0" applyAlignment="1">
      <alignment horizontal="left" vertical="center"/>
    </xf>
    <xf numFmtId="0" fontId="0" fillId="0" borderId="0" xfId="0" applyAlignment="1" applyProtection="1">
      <alignment vertical="top"/>
    </xf>
    <xf numFmtId="0" fontId="0" fillId="0" borderId="0" xfId="0" applyFill="1" applyAlignment="1" applyProtection="1">
      <alignment horizontal="left" vertical="center"/>
    </xf>
    <xf numFmtId="0" fontId="4" fillId="0" borderId="1" xfId="0" applyFont="1" applyBorder="1" applyAlignment="1" applyProtection="1">
      <alignment horizontal="center" vertical="center"/>
    </xf>
    <xf numFmtId="0" fontId="4" fillId="4"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1" xfId="0" applyFont="1" applyBorder="1" applyAlignment="1" applyProtection="1">
      <alignment horizontal="left" vertical="center"/>
    </xf>
    <xf numFmtId="0" fontId="0" fillId="0" borderId="1" xfId="0" applyFont="1" applyFill="1" applyBorder="1" applyAlignment="1" applyProtection="1">
      <alignment horizontal="left" vertical="center"/>
    </xf>
    <xf numFmtId="1" fontId="0" fillId="0" borderId="1" xfId="0" applyNumberFormat="1" applyFont="1" applyFill="1" applyBorder="1" applyAlignment="1" applyProtection="1">
      <alignment horizontal="left" vertical="center"/>
    </xf>
    <xf numFmtId="0" fontId="0" fillId="0" borderId="0" xfId="0" applyFont="1" applyAlignment="1" applyProtection="1">
      <alignment vertical="top"/>
    </xf>
    <xf numFmtId="0" fontId="0" fillId="0" borderId="1" xfId="0" applyFont="1" applyBorder="1" applyAlignment="1" applyProtection="1">
      <alignment horizontal="center" vertical="center"/>
      <protection locked="0"/>
    </xf>
    <xf numFmtId="14" fontId="0" fillId="0" borderId="1"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164" fontId="0" fillId="0" borderId="1" xfId="0" applyNumberFormat="1"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0" xfId="0"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1" xfId="0" applyFont="1" applyBorder="1" applyAlignment="1" applyProtection="1">
      <alignment horizontal="center" vertical="center"/>
    </xf>
    <xf numFmtId="14" fontId="0" fillId="0" borderId="1" xfId="0" applyNumberFormat="1"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164" fontId="0" fillId="0" borderId="1" xfId="0" applyNumberFormat="1" applyFont="1" applyFill="1" applyBorder="1" applyAlignment="1" applyProtection="1">
      <alignment horizontal="left" vertical="center"/>
    </xf>
    <xf numFmtId="0" fontId="14" fillId="0" borderId="0" xfId="0" applyFont="1" applyAlignment="1">
      <alignment horizontal="left" vertical="center"/>
    </xf>
    <xf numFmtId="0" fontId="19" fillId="0" borderId="0" xfId="0" applyFont="1" applyAlignment="1">
      <alignment horizontal="left" vertical="center"/>
    </xf>
    <xf numFmtId="0" fontId="8" fillId="0" borderId="0" xfId="99" applyAlignment="1">
      <alignment horizontal="left" vertical="center"/>
    </xf>
    <xf numFmtId="0" fontId="22" fillId="0" borderId="0" xfId="0" applyFont="1"/>
    <xf numFmtId="2" fontId="0" fillId="0" borderId="1" xfId="0" applyNumberFormat="1" applyFont="1" applyFill="1" applyBorder="1" applyAlignment="1" applyProtection="1">
      <alignment horizontal="center" vertical="center"/>
    </xf>
    <xf numFmtId="0" fontId="5" fillId="0" borderId="0" xfId="0" applyFont="1" applyAlignment="1" applyProtection="1">
      <alignment horizontal="left" vertical="center"/>
    </xf>
    <xf numFmtId="0" fontId="3" fillId="0" borderId="0" xfId="0" applyFont="1" applyAlignment="1" applyProtection="1">
      <alignment horizontal="left" vertical="center"/>
    </xf>
    <xf numFmtId="1" fontId="4" fillId="0" borderId="1" xfId="0" applyNumberFormat="1" applyFont="1" applyBorder="1" applyAlignment="1" applyProtection="1">
      <alignment horizontal="center" vertical="center"/>
    </xf>
    <xf numFmtId="1" fontId="4" fillId="0" borderId="1" xfId="0" applyNumberFormat="1" applyFont="1" applyFill="1" applyBorder="1" applyAlignment="1" applyProtection="1">
      <alignment horizontal="center" vertical="center"/>
    </xf>
    <xf numFmtId="2" fontId="0" fillId="0" borderId="0" xfId="0" applyNumberFormat="1" applyFill="1" applyBorder="1" applyAlignment="1" applyProtection="1"/>
    <xf numFmtId="2" fontId="12" fillId="0" borderId="0" xfId="0" applyNumberFormat="1" applyFont="1" applyFill="1" applyBorder="1" applyAlignment="1" applyProtection="1">
      <alignment vertical="center"/>
    </xf>
    <xf numFmtId="0" fontId="0" fillId="0" borderId="1" xfId="0" applyBorder="1" applyAlignment="1" applyProtection="1">
      <alignment horizontal="left" vertical="center"/>
      <protection locked="0"/>
    </xf>
    <xf numFmtId="1" fontId="12"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2" fontId="4" fillId="0" borderId="1" xfId="0" applyNumberFormat="1" applyFont="1" applyBorder="1" applyAlignment="1" applyProtection="1">
      <alignment horizontal="center" vertical="center"/>
    </xf>
    <xf numFmtId="2" fontId="4" fillId="0"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0" fillId="0" borderId="1" xfId="0" applyBorder="1" applyAlignment="1" applyProtection="1">
      <alignment horizontal="left" vertical="center"/>
    </xf>
    <xf numFmtId="0" fontId="0" fillId="0" borderId="11" xfId="0" applyBorder="1" applyAlignment="1" applyProtection="1">
      <alignment horizontal="left" vertical="center"/>
    </xf>
    <xf numFmtId="0" fontId="4" fillId="5" borderId="2"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2" fontId="4" fillId="5" borderId="2" xfId="0" applyNumberFormat="1" applyFont="1" applyFill="1" applyBorder="1" applyAlignment="1" applyProtection="1">
      <alignment horizontal="center" vertical="center"/>
    </xf>
    <xf numFmtId="2" fontId="4" fillId="5" borderId="3" xfId="0" applyNumberFormat="1" applyFont="1" applyFill="1" applyBorder="1" applyAlignment="1" applyProtection="1">
      <alignment horizontal="center" vertical="center"/>
    </xf>
    <xf numFmtId="0" fontId="4" fillId="5" borderId="2" xfId="0" applyFont="1" applyFill="1" applyBorder="1" applyAlignment="1" applyProtection="1">
      <alignment horizontal="left" vertical="center" wrapText="1"/>
    </xf>
    <xf numFmtId="0" fontId="4" fillId="5" borderId="3" xfId="0" applyFont="1" applyFill="1" applyBorder="1" applyAlignment="1" applyProtection="1">
      <alignment horizontal="left" vertical="center" wrapText="1"/>
    </xf>
    <xf numFmtId="0" fontId="0" fillId="5" borderId="2" xfId="0" applyFont="1" applyFill="1" applyBorder="1" applyAlignment="1" applyProtection="1">
      <alignment horizontal="center" vertical="center"/>
    </xf>
    <xf numFmtId="0" fontId="0" fillId="5" borderId="3" xfId="0" applyFont="1" applyFill="1" applyBorder="1" applyAlignment="1" applyProtection="1">
      <alignment horizontal="center" vertical="center"/>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10" fillId="0" borderId="0" xfId="0" applyFont="1" applyBorder="1" applyAlignment="1" applyProtection="1">
      <alignment horizontal="left" vertical="center" wrapText="1"/>
    </xf>
    <xf numFmtId="0" fontId="10" fillId="0" borderId="0" xfId="0" applyFont="1" applyAlignment="1">
      <alignment horizontal="left" vertical="center" wrapText="1"/>
    </xf>
    <xf numFmtId="0" fontId="5" fillId="0" borderId="0" xfId="0" applyFont="1" applyBorder="1" applyAlignment="1" applyProtection="1">
      <alignment horizontal="left" vertical="center" wrapText="1"/>
    </xf>
    <xf numFmtId="0" fontId="23" fillId="0" borderId="12" xfId="99" applyFont="1" applyBorder="1" applyAlignment="1">
      <alignment horizontal="left" vertical="center" wrapText="1"/>
    </xf>
    <xf numFmtId="0" fontId="2" fillId="0" borderId="12" xfId="0" applyFont="1" applyBorder="1" applyAlignment="1">
      <alignment horizontal="left" vertical="center" wrapText="1"/>
    </xf>
    <xf numFmtId="0" fontId="12" fillId="5" borderId="2" xfId="0" applyFont="1" applyFill="1" applyBorder="1" applyAlignment="1" applyProtection="1">
      <alignment horizontal="left" vertical="center"/>
    </xf>
    <xf numFmtId="0" fontId="12" fillId="5" borderId="4" xfId="0" applyFont="1" applyFill="1" applyBorder="1" applyAlignment="1" applyProtection="1">
      <alignment horizontal="left" vertical="center"/>
    </xf>
    <xf numFmtId="0" fontId="12" fillId="5" borderId="3" xfId="0" applyFont="1" applyFill="1" applyBorder="1" applyAlignment="1" applyProtection="1">
      <alignment horizontal="left" vertical="center"/>
    </xf>
    <xf numFmtId="0" fontId="17" fillId="3" borderId="5" xfId="0" applyFont="1" applyFill="1" applyBorder="1" applyAlignment="1" applyProtection="1">
      <alignment horizontal="left" vertical="center" wrapText="1" indent="1"/>
    </xf>
    <xf numFmtId="0" fontId="17" fillId="3" borderId="6" xfId="0" applyFont="1" applyFill="1" applyBorder="1" applyAlignment="1" applyProtection="1">
      <alignment horizontal="left" vertical="center" wrapText="1" indent="1"/>
    </xf>
    <xf numFmtId="0" fontId="17" fillId="3" borderId="7" xfId="0" applyFont="1" applyFill="1" applyBorder="1" applyAlignment="1" applyProtection="1">
      <alignment horizontal="left" vertical="center" wrapText="1" indent="1"/>
    </xf>
    <xf numFmtId="0" fontId="17" fillId="3" borderId="8" xfId="0" applyFont="1" applyFill="1" applyBorder="1" applyAlignment="1" applyProtection="1">
      <alignment horizontal="left" vertical="center" wrapText="1" indent="1"/>
    </xf>
    <xf numFmtId="0" fontId="17" fillId="3" borderId="9" xfId="0" applyFont="1" applyFill="1" applyBorder="1" applyAlignment="1" applyProtection="1">
      <alignment horizontal="left" vertical="center" wrapText="1" indent="1"/>
    </xf>
    <xf numFmtId="0" fontId="17" fillId="3" borderId="10" xfId="0" applyFont="1" applyFill="1" applyBorder="1" applyAlignment="1" applyProtection="1">
      <alignment horizontal="left" vertical="center" wrapText="1" indent="1"/>
    </xf>
    <xf numFmtId="0" fontId="5" fillId="3" borderId="5" xfId="0" applyFont="1" applyFill="1" applyBorder="1" applyAlignment="1" applyProtection="1">
      <alignment horizontal="left" vertical="center" wrapText="1" indent="1"/>
    </xf>
    <xf numFmtId="0" fontId="5" fillId="3" borderId="6" xfId="0" applyFont="1" applyFill="1" applyBorder="1" applyAlignment="1" applyProtection="1">
      <alignment horizontal="left" vertical="center" wrapText="1" indent="1"/>
    </xf>
    <xf numFmtId="0" fontId="5" fillId="3" borderId="7" xfId="0" applyFont="1" applyFill="1" applyBorder="1" applyAlignment="1" applyProtection="1">
      <alignment horizontal="left" vertical="center" wrapText="1" indent="1"/>
    </xf>
    <xf numFmtId="0" fontId="5" fillId="3" borderId="8" xfId="0" applyFont="1" applyFill="1" applyBorder="1" applyAlignment="1" applyProtection="1">
      <alignment horizontal="left" vertical="center" wrapText="1" indent="1"/>
    </xf>
    <xf numFmtId="0" fontId="5" fillId="3" borderId="9" xfId="0" applyFont="1" applyFill="1" applyBorder="1" applyAlignment="1" applyProtection="1">
      <alignment horizontal="left" vertical="center" wrapText="1" indent="1"/>
    </xf>
    <xf numFmtId="0" fontId="5" fillId="3" borderId="10" xfId="0" applyFont="1" applyFill="1" applyBorder="1" applyAlignment="1" applyProtection="1">
      <alignment horizontal="left" vertical="center" wrapText="1" indent="1"/>
    </xf>
    <xf numFmtId="0" fontId="12" fillId="0" borderId="1" xfId="0" applyFont="1" applyFill="1" applyBorder="1" applyAlignment="1" applyProtection="1">
      <alignment horizontal="center" vertical="top"/>
    </xf>
    <xf numFmtId="0" fontId="12" fillId="2" borderId="1"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0" fillId="0" borderId="0" xfId="0" applyAlignment="1" applyProtection="1">
      <alignment horizontal="left" vertical="center" wrapText="1"/>
    </xf>
    <xf numFmtId="0" fontId="4" fillId="0" borderId="13"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0" fillId="0" borderId="1" xfId="0" applyFont="1" applyFill="1" applyBorder="1" applyAlignment="1" applyProtection="1">
      <alignment horizontal="left" vertical="center" wrapText="1"/>
    </xf>
    <xf numFmtId="2" fontId="4" fillId="0" borderId="13" xfId="0" applyNumberFormat="1" applyFont="1" applyBorder="1" applyAlignment="1" applyProtection="1">
      <alignment horizontal="center" vertical="center"/>
    </xf>
    <xf numFmtId="2" fontId="4" fillId="0" borderId="14" xfId="0" applyNumberFormat="1" applyFont="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1" fontId="4" fillId="0" borderId="13" xfId="0" applyNumberFormat="1" applyFont="1" applyBorder="1" applyAlignment="1" applyProtection="1">
      <alignment horizontal="center" vertical="center" wrapText="1"/>
    </xf>
    <xf numFmtId="1" fontId="4" fillId="0" borderId="11" xfId="0" applyNumberFormat="1" applyFont="1" applyBorder="1" applyAlignment="1" applyProtection="1">
      <alignment horizontal="center" vertical="center" wrapText="1"/>
    </xf>
    <xf numFmtId="1" fontId="4" fillId="0" borderId="14" xfId="0" applyNumberFormat="1" applyFont="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2" fillId="6" borderId="13" xfId="0" applyFont="1" applyFill="1" applyBorder="1" applyAlignment="1" applyProtection="1">
      <alignment horizontal="center" vertical="center" wrapText="1"/>
    </xf>
    <xf numFmtId="0" fontId="12" fillId="6" borderId="14"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cellXfs>
  <cellStyles count="10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cellStyle name="Normal" xfId="0" builtinId="0"/>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3333FF"/>
      <color rgb="FFFCF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5294</xdr:colOff>
      <xdr:row>4</xdr:row>
      <xdr:rowOff>39685</xdr:rowOff>
    </xdr:from>
    <xdr:ext cx="7278685" cy="8070996"/>
    <xdr:sp macro="" textlink="">
      <xdr:nvSpPr>
        <xdr:cNvPr id="2" name="TextBox 1"/>
        <xdr:cNvSpPr txBox="1"/>
      </xdr:nvSpPr>
      <xdr:spPr>
        <a:xfrm>
          <a:off x="5294" y="1148049"/>
          <a:ext cx="7278685" cy="8070996"/>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Produce Safety Rule (PSR) requires growers to initially establish a Microbial Water Quality Profile (</a:t>
          </a:r>
          <a:r>
            <a:rPr lang="en-US" sz="1100" b="1">
              <a:solidFill>
                <a:schemeClr val="tx1"/>
              </a:solidFill>
              <a:effectLst/>
              <a:latin typeface="+mn-lt"/>
              <a:ea typeface="+mn-ea"/>
              <a:cs typeface="+mn-cs"/>
            </a:rPr>
            <a:t>MWQP</a:t>
          </a:r>
          <a:r>
            <a:rPr lang="en-US" sz="1100">
              <a:solidFill>
                <a:schemeClr val="tx1"/>
              </a:solidFill>
              <a:effectLst/>
              <a:latin typeface="+mn-lt"/>
              <a:ea typeface="+mn-ea"/>
              <a:cs typeface="+mn-cs"/>
            </a:rPr>
            <a:t>) for each untreated surface agricultural water source </a:t>
          </a:r>
          <a:r>
            <a:rPr kumimoji="0" lang="en-US" sz="1100" b="0" i="0" u="none" strike="noStrike" kern="0" cap="none" spc="0" normalizeH="0" baseline="0" noProof="0">
              <a:ln>
                <a:noFill/>
              </a:ln>
              <a:solidFill>
                <a:schemeClr val="tx1"/>
              </a:solidFill>
              <a:effectLst/>
              <a:uLnTx/>
              <a:uFillTx/>
              <a:latin typeface="+mn-lt"/>
              <a:ea typeface="+mn-ea"/>
              <a:cs typeface="+mn-cs"/>
            </a:rPr>
            <a:t>used during growing activities of covered produce (other than sprouts) using a direct water application method </a:t>
          </a:r>
          <a:r>
            <a:rPr lang="en-US" sz="1100">
              <a:solidFill>
                <a:schemeClr val="tx1"/>
              </a:solidFill>
              <a:effectLst/>
              <a:latin typeface="+mn-lt"/>
              <a:ea typeface="+mn-ea"/>
              <a:cs typeface="+mn-cs"/>
            </a:rPr>
            <a:t>and conduct annual surveys for that water source in subsequent years. The water quality profile is based on the levels of generic </a:t>
          </a:r>
          <a:r>
            <a:rPr lang="en-US" sz="1100" i="1">
              <a:solidFill>
                <a:schemeClr val="tx1"/>
              </a:solidFill>
              <a:effectLst/>
              <a:latin typeface="+mn-lt"/>
              <a:ea typeface="+mn-ea"/>
              <a:cs typeface="+mn-cs"/>
            </a:rPr>
            <a:t>E. coli </a:t>
          </a:r>
          <a:r>
            <a:rPr lang="en-US" sz="1100">
              <a:solidFill>
                <a:schemeClr val="tx1"/>
              </a:solidFill>
              <a:effectLst/>
              <a:latin typeface="+mn-lt"/>
              <a:ea typeface="+mn-ea"/>
              <a:cs typeface="+mn-cs"/>
            </a:rPr>
            <a:t>in your agricultural water</a:t>
          </a:r>
          <a:r>
            <a:rPr lang="en-US" sz="1100">
              <a:solidFill>
                <a:sysClr val="windowText" lastClr="000000"/>
              </a:solidFill>
              <a:effectLst/>
              <a:latin typeface="+mn-lt"/>
              <a:ea typeface="+mn-ea"/>
              <a:cs typeface="+mn-cs"/>
            </a:rPr>
            <a:t>. The</a:t>
          </a:r>
          <a:r>
            <a:rPr lang="en-US" sz="1100" baseline="0">
              <a:solidFill>
                <a:sysClr val="windowText" lastClr="000000"/>
              </a:solidFill>
              <a:effectLst/>
              <a:latin typeface="+mn-lt"/>
              <a:ea typeface="+mn-ea"/>
              <a:cs typeface="+mn-cs"/>
            </a:rPr>
            <a:t> method of testing for generic </a:t>
          </a:r>
          <a:r>
            <a:rPr lang="en-US" sz="1100" i="1" baseline="0">
              <a:solidFill>
                <a:sysClr val="windowText" lastClr="000000"/>
              </a:solidFill>
              <a:effectLst/>
              <a:latin typeface="+mn-lt"/>
              <a:ea typeface="+mn-ea"/>
              <a:cs typeface="+mn-cs"/>
            </a:rPr>
            <a:t>E</a:t>
          </a:r>
          <a:r>
            <a:rPr lang="en-US" sz="1100" baseline="0">
              <a:solidFill>
                <a:sysClr val="windowText" lastClr="000000"/>
              </a:solidFill>
              <a:effectLst/>
              <a:latin typeface="+mn-lt"/>
              <a:ea typeface="+mn-ea"/>
              <a:cs typeface="+mn-cs"/>
            </a:rPr>
            <a:t>. </a:t>
          </a:r>
          <a:r>
            <a:rPr lang="en-US" sz="1100" i="1" baseline="0">
              <a:solidFill>
                <a:sysClr val="windowText" lastClr="000000"/>
              </a:solidFill>
              <a:effectLst/>
              <a:latin typeface="+mn-lt"/>
              <a:ea typeface="+mn-ea"/>
              <a:cs typeface="+mn-cs"/>
            </a:rPr>
            <a:t>coli</a:t>
          </a:r>
          <a:r>
            <a:rPr lang="en-US" sz="1100" baseline="0">
              <a:solidFill>
                <a:sysClr val="windowText" lastClr="000000"/>
              </a:solidFill>
              <a:effectLst/>
              <a:latin typeface="+mn-lt"/>
              <a:ea typeface="+mn-ea"/>
              <a:cs typeface="+mn-cs"/>
            </a:rPr>
            <a:t> must be conducted following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U.S. Environmental Protection Agency (EPA) Method 1603 or another method that is scientifically valid and shown to be at least equivalent to EPA Method 1603 in accuracy, precision, and sensitivity. A list of  test methods for agriculture water that are recognized by the FDA as meeting these criteria can be found here: https://www.fda.gov/Food/FoodScienceResearch/LaboratoryMethods/ucm575251.htm.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chemeClr val="tx1"/>
              </a:solidFill>
              <a:effectLst/>
              <a:uLnTx/>
              <a:uFillTx/>
              <a:latin typeface="+mn-lt"/>
              <a:ea typeface="+mn-ea"/>
              <a:cs typeface="+mn-cs"/>
            </a:rPr>
            <a:t> </a:t>
          </a:r>
          <a:endParaRPr lang="en-US" sz="800">
            <a:solidFill>
              <a:schemeClr val="tx1"/>
            </a:solidFill>
            <a:effectLst/>
            <a:latin typeface="+mn-lt"/>
            <a:ea typeface="+mn-ea"/>
            <a:cs typeface="+mn-cs"/>
          </a:endParaRPr>
        </a:p>
        <a:p>
          <a:r>
            <a:rPr lang="en-US" sz="1100">
              <a:solidFill>
                <a:schemeClr val="tx1"/>
              </a:solidFill>
              <a:effectLst/>
              <a:latin typeface="+mn-lt"/>
              <a:ea typeface="+mn-ea"/>
              <a:cs typeface="+mn-cs"/>
            </a:rPr>
            <a:t>The initial MWQP must</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be established with a minimum of 20 water samples </a:t>
          </a:r>
          <a:r>
            <a:rPr kumimoji="0" lang="en-US" sz="1100" b="0" i="0" u="none" strike="noStrike" kern="0" cap="none" spc="0" normalizeH="0" baseline="0" noProof="0">
              <a:ln>
                <a:noFill/>
              </a:ln>
              <a:solidFill>
                <a:schemeClr val="tx1"/>
              </a:solidFill>
              <a:effectLst/>
              <a:uLnTx/>
              <a:uFillTx/>
              <a:latin typeface="+mn-lt"/>
              <a:ea typeface="+mn-ea"/>
              <a:cs typeface="+mn-cs"/>
            </a:rPr>
            <a:t>that are representative of use and </a:t>
          </a:r>
          <a:r>
            <a:rPr lang="en-US" sz="1100">
              <a:solidFill>
                <a:schemeClr val="tx1"/>
              </a:solidFill>
              <a:effectLst/>
              <a:latin typeface="+mn-lt"/>
              <a:ea typeface="+mn-ea"/>
              <a:cs typeface="+mn-cs"/>
            </a:rPr>
            <a:t>collected as close to harvest as possible over a period of at least 2 years to a maximum of 4 years. Geometric mean (</a:t>
          </a:r>
          <a:r>
            <a:rPr lang="en-US" sz="1100" b="1">
              <a:solidFill>
                <a:schemeClr val="tx1"/>
              </a:solidFill>
              <a:effectLst/>
              <a:latin typeface="+mn-lt"/>
              <a:ea typeface="+mn-ea"/>
              <a:cs typeface="+mn-cs"/>
            </a:rPr>
            <a:t>GM</a:t>
          </a:r>
          <a:r>
            <a:rPr lang="en-US" sz="1100">
              <a:solidFill>
                <a:schemeClr val="tx1"/>
              </a:solidFill>
              <a:effectLst/>
              <a:latin typeface="+mn-lt"/>
              <a:ea typeface="+mn-ea"/>
              <a:cs typeface="+mn-cs"/>
            </a:rPr>
            <a:t>) and Statistical Threshold Value (</a:t>
          </a:r>
          <a:r>
            <a:rPr lang="en-US" sz="1100" b="1">
              <a:solidFill>
                <a:schemeClr val="tx1"/>
              </a:solidFill>
              <a:effectLst/>
              <a:latin typeface="+mn-lt"/>
              <a:ea typeface="+mn-ea"/>
              <a:cs typeface="+mn-cs"/>
            </a:rPr>
            <a:t>STV</a:t>
          </a:r>
          <a:r>
            <a:rPr lang="en-US" sz="1100">
              <a:solidFill>
                <a:schemeClr val="tx1"/>
              </a:solidFill>
              <a:effectLst/>
              <a:latin typeface="+mn-lt"/>
              <a:ea typeface="+mn-ea"/>
              <a:cs typeface="+mn-cs"/>
            </a:rPr>
            <a:t>) are calculated from these 20 samples </a:t>
          </a:r>
          <a:r>
            <a:rPr kumimoji="0" lang="en-US" sz="1100" b="0" i="0" u="none" strike="noStrike" kern="0" cap="none" spc="0" normalizeH="0" baseline="0" noProof="0">
              <a:ln>
                <a:noFill/>
              </a:ln>
              <a:solidFill>
                <a:schemeClr val="tx1"/>
              </a:solidFill>
              <a:effectLst/>
              <a:uLnTx/>
              <a:uFillTx/>
              <a:latin typeface="+mn-lt"/>
              <a:ea typeface="+mn-ea"/>
              <a:cs typeface="+mn-cs"/>
            </a:rPr>
            <a:t>(minimum)</a:t>
          </a:r>
          <a:r>
            <a:rPr lang="en-US" sz="1100">
              <a:solidFill>
                <a:schemeClr val="tx1"/>
              </a:solidFill>
              <a:effectLst/>
              <a:latin typeface="+mn-lt"/>
              <a:ea typeface="+mn-ea"/>
              <a:cs typeface="+mn-cs"/>
            </a:rPr>
            <a:t>. The GM and STV are your MWQP</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and should be compared to the microbial quality criteria provided in the Produce Safety Rule. </a:t>
          </a:r>
        </a:p>
        <a:p>
          <a:endParaRPr lang="en-US" sz="4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After the initial MWQP has been established, GM and STV values must be updated annually based on a minimum of 5 new samples. “Rolling” GM and STV values are calculated by combining the old and new sample data. </a:t>
          </a:r>
          <a:r>
            <a:rPr kumimoji="0" lang="en-US" sz="1100" b="0" i="0" u="none" strike="noStrike" kern="0" cap="none" spc="0" normalizeH="0" baseline="0" noProof="0">
              <a:ln>
                <a:noFill/>
              </a:ln>
              <a:solidFill>
                <a:schemeClr val="tx1"/>
              </a:solidFill>
              <a:effectLst/>
              <a:uLnTx/>
              <a:uFillTx/>
              <a:latin typeface="+mn-lt"/>
              <a:ea typeface="+mn-ea"/>
              <a:cs typeface="+mn-cs"/>
            </a:rPr>
            <a:t>For example, for an MWQP established with 20 samples, five new samples would be combined with the most recent 15 samples from the previous MWQP to update the MWQP and confirm that the water is still being used appropriately.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chemeClr val="tx1"/>
              </a:solidFill>
              <a:effectLst/>
              <a:uLnTx/>
              <a:uFillTx/>
              <a:latin typeface="+mn-lt"/>
              <a:ea typeface="+mn-ea"/>
              <a:cs typeface="+mn-cs"/>
            </a:rPr>
            <a:t>This tool </a:t>
          </a:r>
          <a:r>
            <a:rPr kumimoji="0" lang="en-US" sz="1100" b="0" i="0" u="none" strike="noStrike" kern="0" cap="none" spc="0" normalizeH="0" baseline="0" noProof="0">
              <a:ln>
                <a:noFill/>
              </a:ln>
              <a:solidFill>
                <a:schemeClr val="tx1"/>
              </a:solidFill>
              <a:effectLst/>
              <a:uLnTx/>
              <a:uFillTx/>
              <a:latin typeface="+mn-lt"/>
              <a:ea typeface="+mn-ea"/>
              <a:cs typeface="+mn-cs"/>
            </a:rPr>
            <a:t>was developed to make it easy to calculate the GM and STV and to determine if your water meets the criteria for appropriate application to produce before harvest. The tool is also designed to assist you with making water management decisions if your water does not meet the criteria in the Produce Safety Rule.</a:t>
          </a:r>
        </a:p>
        <a:p>
          <a:endParaRPr lang="en-US" sz="400">
            <a:solidFill>
              <a:schemeClr val="tx1"/>
            </a:solidFill>
            <a:effectLst/>
            <a:latin typeface="+mn-lt"/>
            <a:ea typeface="+mn-ea"/>
            <a:cs typeface="+mn-cs"/>
          </a:endParaRPr>
        </a:p>
        <a:p>
          <a:r>
            <a:rPr lang="en-US" sz="1100">
              <a:solidFill>
                <a:schemeClr val="tx1"/>
              </a:solidFill>
              <a:effectLst/>
              <a:latin typeface="+mn-lt"/>
              <a:ea typeface="+mn-ea"/>
              <a:cs typeface="+mn-cs"/>
            </a:rPr>
            <a:t>The Worksheet</a:t>
          </a:r>
          <a:r>
            <a:rPr lang="en-US" sz="110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Example MWQP</a:t>
          </a:r>
          <a:r>
            <a:rPr lang="en-US" sz="1100" baseline="0">
              <a:solidFill>
                <a:schemeClr val="tx1"/>
              </a:solidFill>
              <a:effectLst/>
              <a:latin typeface="+mn-lt"/>
              <a:ea typeface="+mn-ea"/>
              <a:cs typeface="+mn-cs"/>
            </a:rPr>
            <a:t>" provides an example of calculations showing a water source that does not meet the Produce Safety Rule water quality criteria. This worksheet is locked and cannot be altered.</a:t>
          </a:r>
        </a:p>
        <a:p>
          <a:endParaRPr lang="en-US" sz="4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Worksheet "</a:t>
          </a:r>
          <a:r>
            <a:rPr kumimoji="0" lang="en-US" sz="1100" b="1" i="0" u="none" strike="noStrike" kern="0" cap="none" spc="0" normalizeH="0" baseline="0" noProof="0">
              <a:ln>
                <a:noFill/>
              </a:ln>
              <a:solidFill>
                <a:prstClr val="black"/>
              </a:solidFill>
              <a:effectLst/>
              <a:uLnTx/>
              <a:uFillTx/>
              <a:latin typeface="+mn-lt"/>
              <a:ea typeface="+mn-ea"/>
              <a:cs typeface="+mn-cs"/>
            </a:rPr>
            <a:t>Protected MWQP</a:t>
          </a:r>
          <a:r>
            <a:rPr kumimoji="0" lang="en-US" sz="1100" b="0" i="0" u="none" strike="noStrike" kern="0" cap="none" spc="0" normalizeH="0" baseline="0" noProof="0">
              <a:ln>
                <a:noFill/>
              </a:ln>
              <a:solidFill>
                <a:prstClr val="black"/>
              </a:solidFill>
              <a:effectLst/>
              <a:uLnTx/>
              <a:uFillTx/>
              <a:latin typeface="+mn-lt"/>
              <a:ea typeface="+mn-ea"/>
              <a:cs typeface="+mn-cs"/>
            </a:rPr>
            <a:t>" is a document that you can use to enter your test results. The formulas are protected; you cannot delete them. However, you can change the text and add additional information pertaining to your operation. As you enter data in columns A, B, C, D and E, </a:t>
          </a:r>
          <a:r>
            <a:rPr kumimoji="0" lang="en-US" sz="1100" b="0" i="0" u="none" strike="noStrike" kern="0" cap="none" spc="0" normalizeH="0" baseline="0" noProof="0">
              <a:ln>
                <a:noFill/>
              </a:ln>
              <a:solidFill>
                <a:schemeClr val="tx1"/>
              </a:solidFill>
              <a:effectLst/>
              <a:uLnTx/>
              <a:uFillTx/>
              <a:latin typeface="+mn-lt"/>
              <a:ea typeface="+mn-ea"/>
              <a:cs typeface="+mn-cs"/>
            </a:rPr>
            <a:t>the generic </a:t>
          </a:r>
          <a:r>
            <a:rPr kumimoji="0" lang="en-US" sz="1100" b="0" i="1" u="none" strike="noStrike" kern="0" cap="none" spc="0" normalizeH="0" baseline="0" noProof="0">
              <a:ln>
                <a:noFill/>
              </a:ln>
              <a:solidFill>
                <a:schemeClr val="tx1"/>
              </a:solidFill>
              <a:effectLst/>
              <a:uLnTx/>
              <a:uFillTx/>
              <a:latin typeface="+mn-lt"/>
              <a:ea typeface="+mn-ea"/>
              <a:cs typeface="+mn-cs"/>
            </a:rPr>
            <a:t>E.</a:t>
          </a:r>
          <a:r>
            <a:rPr kumimoji="0" lang="en-US" sz="1100" b="0" i="0" u="none" strike="noStrike" kern="0" cap="none" spc="0" normalizeH="0" baseline="0" noProof="0">
              <a:ln>
                <a:noFill/>
              </a:ln>
              <a:solidFill>
                <a:schemeClr val="tx1"/>
              </a:solidFill>
              <a:effectLst/>
              <a:uLnTx/>
              <a:uFillTx/>
              <a:latin typeface="+mn-lt"/>
              <a:ea typeface="+mn-ea"/>
              <a:cs typeface="+mn-cs"/>
            </a:rPr>
            <a:t> </a:t>
          </a:r>
          <a:r>
            <a:rPr kumimoji="0" lang="en-US" sz="1100" b="0" i="1" u="none" strike="noStrike" kern="0" cap="none" spc="0" normalizeH="0" baseline="0" noProof="0">
              <a:ln>
                <a:noFill/>
              </a:ln>
              <a:solidFill>
                <a:schemeClr val="tx1"/>
              </a:solidFill>
              <a:effectLst/>
              <a:uLnTx/>
              <a:uFillTx/>
              <a:latin typeface="+mn-lt"/>
              <a:ea typeface="+mn-ea"/>
              <a:cs typeface="+mn-cs"/>
            </a:rPr>
            <a:t>coli</a:t>
          </a:r>
          <a:r>
            <a:rPr kumimoji="0" lang="en-US" sz="1100" b="0" i="0" u="none" strike="noStrike" kern="0" cap="none" spc="0" normalizeH="0" baseline="0" noProof="0">
              <a:ln>
                <a:noFill/>
              </a:ln>
              <a:solidFill>
                <a:schemeClr val="tx1"/>
              </a:solidFill>
              <a:effectLst/>
              <a:uLnTx/>
              <a:uFillTx/>
              <a:latin typeface="+mn-lt"/>
              <a:ea typeface="+mn-ea"/>
              <a:cs typeface="+mn-cs"/>
            </a:rPr>
            <a:t> log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CFU or MPN/100 </a:t>
          </a:r>
          <a:r>
            <a:rPr kumimoji="0" lang="en-US" sz="1100" b="0" i="0" u="none" strike="noStrike" kern="0" cap="none" spc="0" normalizeH="0" baseline="0" noProof="0">
              <a:ln>
                <a:noFill/>
              </a:ln>
              <a:solidFill>
                <a:prstClr val="black"/>
              </a:solidFill>
              <a:effectLst/>
              <a:uLnTx/>
              <a:uFillTx/>
              <a:latin typeface="+mn-lt"/>
              <a:ea typeface="+mn-ea"/>
              <a:cs typeface="+mn-cs"/>
            </a:rPr>
            <a:t>ml will appear in Table 1 Column F and the GM and STV will appear in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Tables 2.  If </a:t>
          </a:r>
          <a:r>
            <a:rPr kumimoji="0" lang="en-US" sz="1100" b="0" i="0" u="none" strike="noStrike" kern="0" cap="none" spc="0" normalizeH="0" baseline="0" noProof="0">
              <a:ln>
                <a:noFill/>
              </a:ln>
              <a:solidFill>
                <a:prstClr val="black"/>
              </a:solidFill>
              <a:effectLst/>
              <a:uLnTx/>
              <a:uFillTx/>
              <a:latin typeface="+mn-lt"/>
              <a:ea typeface="+mn-ea"/>
              <a:cs typeface="+mn-cs"/>
            </a:rPr>
            <a:t>your MWQP values exceed the Produce </a:t>
          </a:r>
          <a:r>
            <a:rPr kumimoji="0" lang="en-US" sz="1100" b="0" i="0" u="none" strike="noStrike" kern="0" cap="none" spc="0" normalizeH="0" baseline="0" noProof="0">
              <a:ln>
                <a:noFill/>
              </a:ln>
              <a:solidFill>
                <a:schemeClr val="tx1"/>
              </a:solidFill>
              <a:effectLst/>
              <a:uLnTx/>
              <a:uFillTx/>
              <a:latin typeface="+mn-lt"/>
              <a:ea typeface="+mn-ea"/>
              <a:cs typeface="+mn-cs"/>
            </a:rPr>
            <a:t>Safety Rule agricultural water quality </a:t>
          </a:r>
          <a:r>
            <a:rPr kumimoji="0" lang="en-US" sz="1100" b="0" i="0" u="none" strike="noStrike" kern="0" cap="none" spc="0" normalizeH="0" baseline="0" noProof="0">
              <a:ln>
                <a:noFill/>
              </a:ln>
              <a:solidFill>
                <a:prstClr val="black"/>
              </a:solidFill>
              <a:effectLst/>
              <a:uLnTx/>
              <a:uFillTx/>
              <a:latin typeface="+mn-lt"/>
              <a:ea typeface="+mn-ea"/>
              <a:cs typeface="+mn-cs"/>
            </a:rPr>
            <a:t>criteria one option is to wait an appropriate harvest interval from the time of last water application and harvest. If this is an option for your water source Table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2 </a:t>
          </a:r>
          <a:r>
            <a:rPr kumimoji="0" lang="en-US" sz="1100" b="0" i="0" u="none" strike="noStrike" kern="0" cap="none" spc="0" normalizeH="0" baseline="0" noProof="0">
              <a:ln>
                <a:noFill/>
              </a:ln>
              <a:solidFill>
                <a:prstClr val="black"/>
              </a:solidFill>
              <a:effectLst/>
              <a:uLnTx/>
              <a:uFillTx/>
              <a:latin typeface="+mn-lt"/>
              <a:ea typeface="+mn-ea"/>
              <a:cs typeface="+mn-cs"/>
            </a:rPr>
            <a:t>will automatically provide the appropriate harvest interval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mn-lt"/>
              <a:ea typeface="+mn-ea"/>
              <a:cs typeface="+mn-cs"/>
            </a:rPr>
            <a:t> </a:t>
          </a:r>
          <a:endParaRPr lang="en-US" sz="6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The Worksheet "</a:t>
          </a:r>
          <a:r>
            <a:rPr lang="en-US" sz="1100" b="1" baseline="0">
              <a:solidFill>
                <a:schemeClr val="tx1"/>
              </a:solidFill>
              <a:effectLst/>
              <a:latin typeface="+mn-lt"/>
              <a:ea typeface="+mn-ea"/>
              <a:cs typeface="+mn-cs"/>
            </a:rPr>
            <a:t>MWQP</a:t>
          </a:r>
          <a:r>
            <a:rPr lang="en-US" sz="1100" baseline="0">
              <a:solidFill>
                <a:schemeClr val="tx1"/>
              </a:solidFill>
              <a:effectLst/>
              <a:latin typeface="+mn-lt"/>
              <a:ea typeface="+mn-ea"/>
              <a:cs typeface="+mn-cs"/>
            </a:rPr>
            <a:t>" is unprotected. This worksheet allows you to see the formulas used for the calculations and can provide a means to further modify the spreadsheet to suit your needs (for example if you wished to use more than 20 samples for your MWQP).</a:t>
          </a:r>
        </a:p>
        <a:p>
          <a:endParaRPr lang="en-US" sz="400" baseline="0">
            <a:solidFill>
              <a:schemeClr val="tx1"/>
            </a:solidFill>
            <a:effectLst/>
            <a:latin typeface="+mn-lt"/>
            <a:ea typeface="+mn-ea"/>
            <a:cs typeface="+mn-cs"/>
          </a:endParaRPr>
        </a:p>
        <a:p>
          <a:r>
            <a:rPr lang="en-US" sz="1100" b="1" baseline="0">
              <a:solidFill>
                <a:schemeClr val="tx1"/>
              </a:solidFill>
              <a:effectLst/>
              <a:latin typeface="+mn-lt"/>
              <a:ea typeface="+mn-ea"/>
              <a:cs typeface="+mn-cs"/>
            </a:rPr>
            <a:t>Definitions</a:t>
          </a:r>
          <a:r>
            <a:rPr lang="en-US" sz="1100" baseline="0">
              <a:solidFill>
                <a:schemeClr val="tx1"/>
              </a:solidFill>
              <a:effectLst/>
              <a:latin typeface="+mn-lt"/>
              <a:ea typeface="+mn-ea"/>
              <a:cs typeface="+mn-cs"/>
            </a:rPr>
            <a:t>:</a:t>
          </a:r>
        </a:p>
        <a:p>
          <a:r>
            <a:rPr lang="en-US" sz="1100" b="1" baseline="0">
              <a:solidFill>
                <a:schemeClr val="tx1"/>
              </a:solidFill>
              <a:effectLst/>
              <a:latin typeface="+mn-lt"/>
              <a:ea typeface="+mn-ea"/>
              <a:cs typeface="+mn-cs"/>
            </a:rPr>
            <a:t>Agricultural water </a:t>
          </a:r>
          <a:r>
            <a:rPr lang="en-US" sz="1100" b="0" baseline="0">
              <a:solidFill>
                <a:schemeClr val="tx1"/>
              </a:solidFill>
              <a:effectLst/>
              <a:latin typeface="+mn-lt"/>
              <a:ea typeface="+mn-ea"/>
              <a:cs typeface="+mn-cs"/>
            </a:rPr>
            <a:t>is </a:t>
          </a:r>
          <a:r>
            <a:rPr lang="en-US" sz="1100" baseline="0">
              <a:solidFill>
                <a:schemeClr val="tx1"/>
              </a:solidFill>
              <a:effectLst/>
              <a:latin typeface="+mn-lt"/>
              <a:ea typeface="+mn-ea"/>
              <a:cs typeface="+mn-cs"/>
            </a:rPr>
            <a:t>defined in part "as water that is intended to, or likely to, contact the harvestable portion of covered produce or food-contact surfaces."</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Geometric mean (GM)</a:t>
          </a:r>
          <a:r>
            <a:rPr lang="en-US" sz="1100">
              <a:solidFill>
                <a:schemeClr val="tx1"/>
              </a:solidFill>
              <a:effectLst/>
              <a:latin typeface="+mn-lt"/>
              <a:ea typeface="+mn-ea"/>
              <a:cs typeface="+mn-cs"/>
            </a:rPr>
            <a:t>: GM is essentially</a:t>
          </a:r>
          <a:r>
            <a:rPr lang="en-US" sz="1100" baseline="0">
              <a:solidFill>
                <a:schemeClr val="tx1"/>
              </a:solidFill>
              <a:effectLst/>
              <a:latin typeface="+mn-lt"/>
              <a:ea typeface="+mn-ea"/>
              <a:cs typeface="+mn-cs"/>
            </a:rPr>
            <a:t> the average amount of generic </a:t>
          </a:r>
          <a:r>
            <a:rPr lang="en-US" sz="1100" i="1" baseline="0">
              <a:solidFill>
                <a:schemeClr val="tx1"/>
              </a:solidFill>
              <a:effectLst/>
              <a:latin typeface="+mn-lt"/>
              <a:ea typeface="+mn-ea"/>
              <a:cs typeface="+mn-cs"/>
            </a:rPr>
            <a:t>E. coli </a:t>
          </a:r>
          <a:r>
            <a:rPr lang="en-US" sz="1100" baseline="0">
              <a:solidFill>
                <a:schemeClr val="tx1"/>
              </a:solidFill>
              <a:effectLst/>
              <a:latin typeface="+mn-lt"/>
              <a:ea typeface="+mn-ea"/>
              <a:cs typeface="+mn-cs"/>
            </a:rPr>
            <a:t>in your water source</a:t>
          </a:r>
          <a:r>
            <a:rPr lang="en-US" sz="1100">
              <a:solidFill>
                <a:schemeClr val="tx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Statistical threshold value (STV)</a:t>
          </a:r>
          <a:r>
            <a:rPr lang="en-US" sz="1100" b="0">
              <a:solidFill>
                <a:schemeClr val="tx1"/>
              </a:solidFill>
              <a:effectLst/>
              <a:latin typeface="+mn-lt"/>
              <a:ea typeface="+mn-ea"/>
              <a:cs typeface="+mn-cs"/>
            </a:rPr>
            <a:t>:  STV</a:t>
          </a:r>
          <a:r>
            <a:rPr lang="en-US" sz="1100" b="0" baseline="0">
              <a:solidFill>
                <a:schemeClr val="tx1"/>
              </a:solidFill>
              <a:effectLst/>
              <a:latin typeface="+mn-lt"/>
              <a:ea typeface="+mn-ea"/>
              <a:cs typeface="+mn-cs"/>
            </a:rPr>
            <a:t> </a:t>
          </a:r>
          <a:r>
            <a:rPr lang="en-US" sz="1100" b="0">
              <a:solidFill>
                <a:schemeClr val="tx1"/>
              </a:solidFill>
              <a:effectLst/>
              <a:latin typeface="+mn-lt"/>
              <a:ea typeface="+mn-ea"/>
              <a:cs typeface="+mn-cs"/>
            </a:rPr>
            <a:t>i</a:t>
          </a:r>
          <a:r>
            <a:rPr lang="en-US" sz="1100">
              <a:solidFill>
                <a:schemeClr val="tx1"/>
              </a:solidFill>
              <a:effectLst/>
              <a:latin typeface="+mn-lt"/>
              <a:ea typeface="+mn-ea"/>
              <a:cs typeface="+mn-cs"/>
            </a:rPr>
            <a:t>s a measure of variability of generic </a:t>
          </a:r>
          <a:r>
            <a:rPr lang="en-US" sz="1100" i="1">
              <a:solidFill>
                <a:schemeClr val="tx1"/>
              </a:solidFill>
              <a:effectLst/>
              <a:latin typeface="+mn-lt"/>
              <a:ea typeface="+mn-ea"/>
              <a:cs typeface="+mn-cs"/>
            </a:rPr>
            <a:t>E. coli </a:t>
          </a:r>
          <a:r>
            <a:rPr lang="en-US" sz="1100">
              <a:solidFill>
                <a:schemeClr val="tx1"/>
              </a:solidFill>
              <a:effectLst/>
              <a:latin typeface="+mn-lt"/>
              <a:ea typeface="+mn-ea"/>
              <a:cs typeface="+mn-cs"/>
            </a:rPr>
            <a:t>levels in your water source.</a:t>
          </a:r>
          <a:r>
            <a:rPr lang="en-US" sz="1100" baseline="0">
              <a:solidFill>
                <a:schemeClr val="tx1"/>
              </a:solidFill>
              <a:effectLst/>
              <a:latin typeface="+mn-lt"/>
              <a:ea typeface="+mn-ea"/>
              <a:cs typeface="+mn-cs"/>
            </a:rPr>
            <a:t> </a:t>
          </a:r>
          <a:r>
            <a:rPr lang="en-US" sz="1100" baseline="0" smtClean="0">
              <a:solidFill>
                <a:schemeClr val="tx1"/>
              </a:solidFill>
              <a:effectLst/>
              <a:latin typeface="+mn-lt"/>
              <a:ea typeface="+mn-ea"/>
              <a:cs typeface="+mn-cs"/>
            </a:rPr>
            <a:t>In simple terms, </a:t>
          </a:r>
          <a:r>
            <a:rPr lang="en-US" sz="1100" smtClean="0">
              <a:solidFill>
                <a:schemeClr val="tx1"/>
              </a:solidFill>
              <a:latin typeface="+mn-lt"/>
              <a:ea typeface="+mn-ea"/>
              <a:cs typeface="+mn-cs"/>
            </a:rPr>
            <a:t>it is the</a:t>
          </a:r>
          <a:r>
            <a:rPr lang="en-US" sz="1100" baseline="0" smtClean="0">
              <a:solidFill>
                <a:schemeClr val="tx1"/>
              </a:solidFill>
              <a:latin typeface="+mn-lt"/>
              <a:ea typeface="+mn-ea"/>
              <a:cs typeface="+mn-cs"/>
            </a:rPr>
            <a:t> level </a:t>
          </a:r>
          <a:r>
            <a:rPr lang="en-US" sz="1100" smtClean="0">
              <a:solidFill>
                <a:schemeClr val="tx1"/>
              </a:solidFill>
              <a:latin typeface="+mn-lt"/>
              <a:ea typeface="+mn-ea"/>
              <a:cs typeface="+mn-cs"/>
            </a:rPr>
            <a:t>where 90 percent of the samples (log values)</a:t>
          </a:r>
          <a:r>
            <a:rPr lang="en-US" sz="1100" baseline="0" smtClean="0">
              <a:solidFill>
                <a:schemeClr val="tx1"/>
              </a:solidFill>
              <a:latin typeface="+mn-lt"/>
              <a:ea typeface="+mn-ea"/>
              <a:cs typeface="+mn-cs"/>
            </a:rPr>
            <a:t> </a:t>
          </a:r>
          <a:r>
            <a:rPr lang="en-US" sz="1100" smtClean="0">
              <a:solidFill>
                <a:schemeClr val="tx1"/>
              </a:solidFill>
              <a:latin typeface="+mn-lt"/>
              <a:ea typeface="+mn-ea"/>
              <a:cs typeface="+mn-cs"/>
            </a:rPr>
            <a:t>are below the value.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CFU</a:t>
          </a:r>
          <a:r>
            <a:rPr lang="en-US" sz="1100">
              <a:solidFill>
                <a:sysClr val="windowText" lastClr="000000"/>
              </a:solidFill>
              <a:effectLst/>
              <a:latin typeface="+mn-lt"/>
              <a:ea typeface="+mn-ea"/>
              <a:cs typeface="+mn-cs"/>
            </a:rPr>
            <a:t> (colony forming units) and </a:t>
          </a:r>
          <a:r>
            <a:rPr lang="en-US" sz="1100" b="1">
              <a:solidFill>
                <a:sysClr val="windowText" lastClr="000000"/>
              </a:solidFill>
              <a:effectLst/>
              <a:latin typeface="+mn-lt"/>
              <a:ea typeface="+mn-ea"/>
              <a:cs typeface="+mn-cs"/>
            </a:rPr>
            <a:t>MPN</a:t>
          </a:r>
          <a:r>
            <a:rPr lang="en-US" sz="1100">
              <a:solidFill>
                <a:sysClr val="windowText" lastClr="000000"/>
              </a:solidFill>
              <a:effectLst/>
              <a:latin typeface="+mn-lt"/>
              <a:ea typeface="+mn-ea"/>
              <a:cs typeface="+mn-cs"/>
            </a:rPr>
            <a:t> (most probable number)</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is the estimate of</a:t>
          </a:r>
          <a:r>
            <a:rPr lang="en-US" sz="1100" baseline="0">
              <a:solidFill>
                <a:sysClr val="windowText" lastClr="000000"/>
              </a:solidFill>
              <a:effectLst/>
              <a:latin typeface="+mn-lt"/>
              <a:ea typeface="+mn-ea"/>
              <a:cs typeface="+mn-cs"/>
            </a:rPr>
            <a:t> bacterial concentration in your water per 100 ml and either number can be used for calculations</a:t>
          </a:r>
          <a:r>
            <a:rPr lang="en-US" sz="1100">
              <a:solidFill>
                <a:sysClr val="windowText" lastClr="000000"/>
              </a:solidFill>
              <a:effectLst/>
              <a:latin typeface="+mn-lt"/>
              <a:ea typeface="+mn-ea"/>
              <a:cs typeface="+mn-cs"/>
            </a:rPr>
            <a:t>. The</a:t>
          </a:r>
          <a:r>
            <a:rPr lang="en-US" sz="1100" baseline="0">
              <a:solidFill>
                <a:sysClr val="windowText" lastClr="000000"/>
              </a:solidFill>
              <a:effectLst/>
              <a:latin typeface="+mn-lt"/>
              <a:ea typeface="+mn-ea"/>
              <a:cs typeface="+mn-cs"/>
            </a:rPr>
            <a:t> method of testing will determine whether the results are expressed as CFU or MPN. </a:t>
          </a:r>
          <a:endParaRPr lang="en-US">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4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More information on the Produce Safety Rule and agricultural water can be found here: http</a:t>
          </a:r>
          <a:r>
            <a:rPr lang="en-US" sz="1100">
              <a:solidFill>
                <a:sysClr val="windowText" lastClr="000000"/>
              </a:solidFill>
              <a:effectLst/>
              <a:latin typeface="+mn-lt"/>
              <a:ea typeface="+mn-ea"/>
              <a:cs typeface="+mn-cs"/>
            </a:rPr>
            <a:t>s</a:t>
          </a:r>
          <a:r>
            <a:rPr lang="en-US" sz="1100">
              <a:solidFill>
                <a:schemeClr val="tx1"/>
              </a:solidFill>
              <a:effectLst/>
              <a:latin typeface="+mn-lt"/>
              <a:ea typeface="+mn-ea"/>
              <a:cs typeface="+mn-cs"/>
            </a:rPr>
            <a:t>://www.fda.gov/Food/GuidanceRegulation/FSMA/ucm334114.htm</a:t>
          </a:r>
        </a:p>
      </xdr:txBody>
    </xdr:sp>
    <xdr:clientData/>
  </xdr:oneCellAnchor>
  <xdr:twoCellAnchor editAs="oneCell">
    <xdr:from>
      <xdr:col>0</xdr:col>
      <xdr:colOff>5782733</xdr:colOff>
      <xdr:row>0</xdr:row>
      <xdr:rowOff>109009</xdr:rowOff>
    </xdr:from>
    <xdr:to>
      <xdr:col>0</xdr:col>
      <xdr:colOff>7278158</xdr:colOff>
      <xdr:row>3</xdr:row>
      <xdr:rowOff>187425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782733" y="109009"/>
          <a:ext cx="1495425" cy="90709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26458</xdr:colOff>
      <xdr:row>8</xdr:row>
      <xdr:rowOff>50270</xdr:rowOff>
    </xdr:from>
    <xdr:ext cx="9485842" cy="9634622"/>
    <xdr:sp macro="" textlink="">
      <xdr:nvSpPr>
        <xdr:cNvPr id="5" name="TextBox 4"/>
        <xdr:cNvSpPr txBox="1"/>
      </xdr:nvSpPr>
      <xdr:spPr>
        <a:xfrm>
          <a:off x="26458" y="2169982"/>
          <a:ext cx="9485842" cy="9634622"/>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a:solidFill>
                <a:schemeClr val="tx1"/>
              </a:solidFill>
              <a:effectLst/>
              <a:latin typeface="+mn-lt"/>
              <a:ea typeface="+mn-ea"/>
              <a:cs typeface="+mn-cs"/>
            </a:rPr>
            <a:t>Instructions for determining you</a:t>
          </a:r>
          <a:r>
            <a:rPr lang="en-US" sz="1200" b="1">
              <a:solidFill>
                <a:sysClr val="windowText" lastClr="000000"/>
              </a:solidFill>
              <a:effectLst/>
              <a:latin typeface="+mn-lt"/>
              <a:ea typeface="+mn-ea"/>
              <a:cs typeface="+mn-cs"/>
            </a:rPr>
            <a:t>r</a:t>
          </a:r>
          <a:r>
            <a:rPr lang="en-US" sz="1200" b="1" baseline="0">
              <a:solidFill>
                <a:sysClr val="windowText" lastClr="000000"/>
              </a:solidFill>
              <a:effectLst/>
              <a:latin typeface="+mn-lt"/>
              <a:ea typeface="+mn-ea"/>
              <a:cs typeface="+mn-cs"/>
            </a:rPr>
            <a:t> </a:t>
          </a:r>
          <a:r>
            <a:rPr lang="en-US" sz="1200" b="1">
              <a:solidFill>
                <a:schemeClr val="tx1"/>
              </a:solidFill>
              <a:effectLst/>
              <a:latin typeface="+mn-lt"/>
              <a:ea typeface="+mn-ea"/>
              <a:cs typeface="+mn-cs"/>
            </a:rPr>
            <a:t>MWQP:</a:t>
          </a:r>
          <a:endParaRPr lang="en-US" sz="1200">
            <a:solidFill>
              <a:schemeClr val="tx1"/>
            </a:solidFill>
            <a:effectLst/>
            <a:latin typeface="+mn-lt"/>
            <a:ea typeface="+mn-ea"/>
            <a:cs typeface="+mn-cs"/>
          </a:endParaRPr>
        </a:p>
        <a:p>
          <a:endParaRPr lang="en-US" sz="1200" b="1">
            <a:solidFill>
              <a:schemeClr val="tx1"/>
            </a:solidFill>
            <a:effectLst/>
            <a:latin typeface="+mn-lt"/>
            <a:ea typeface="+mn-ea"/>
            <a:cs typeface="+mn-cs"/>
          </a:endParaRPr>
        </a:p>
        <a:p>
          <a:r>
            <a:rPr lang="en-US" sz="1200" b="1">
              <a:solidFill>
                <a:schemeClr val="tx1"/>
              </a:solidFill>
              <a:effectLst/>
              <a:latin typeface="+mn-lt"/>
              <a:ea typeface="+mn-ea"/>
              <a:cs typeface="+mn-cs"/>
            </a:rPr>
            <a:t>Initial MWQP</a:t>
          </a:r>
          <a:endParaRPr lang="en-US" sz="1200">
            <a:solidFill>
              <a:schemeClr val="tx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200" b="0" i="0" u="none" strike="noStrike" kern="0" cap="none" spc="0" normalizeH="0" baseline="0" noProof="0">
              <a:ln>
                <a:noFill/>
              </a:ln>
              <a:solidFill>
                <a:prstClr val="black"/>
              </a:solidFill>
              <a:effectLst/>
              <a:uLnTx/>
              <a:uFillTx/>
              <a:latin typeface="+mn-lt"/>
              <a:ea typeface="+mn-ea"/>
              <a:cs typeface="+mn-cs"/>
            </a:rPr>
            <a:t>Collect </a:t>
          </a:r>
          <a:r>
            <a:rPr kumimoji="0" lang="en-US" sz="1200" b="0" i="0" u="none" strike="noStrike" kern="0" cap="none" spc="0" normalizeH="0" baseline="0" noProof="0">
              <a:ln>
                <a:noFill/>
              </a:ln>
              <a:solidFill>
                <a:schemeClr val="tx1"/>
              </a:solidFill>
              <a:effectLst/>
              <a:uLnTx/>
              <a:uFillTx/>
              <a:latin typeface="+mn-lt"/>
              <a:ea typeface="+mn-ea"/>
              <a:cs typeface="+mn-cs"/>
            </a:rPr>
            <a:t>at least 20 water samples that are representative of use and collected as </a:t>
          </a:r>
          <a:r>
            <a:rPr kumimoji="0" lang="en-US" sz="1200" b="0" i="0" u="none" strike="noStrike" kern="0" cap="none" spc="0" normalizeH="0" baseline="0" noProof="0">
              <a:ln>
                <a:noFill/>
              </a:ln>
              <a:solidFill>
                <a:prstClr val="black"/>
              </a:solidFill>
              <a:effectLst/>
              <a:uLnTx/>
              <a:uFillTx/>
              <a:latin typeface="+mn-lt"/>
              <a:ea typeface="+mn-ea"/>
              <a:cs typeface="+mn-cs"/>
            </a:rPr>
            <a:t>close as possible to harvest, over 2 years (minimum) up to 4 years (maximum).</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en-US" sz="1200">
              <a:solidFill>
                <a:schemeClr val="tx1"/>
              </a:solidFill>
              <a:effectLst/>
              <a:latin typeface="+mn-lt"/>
              <a:ea typeface="+mn-ea"/>
              <a:cs typeface="+mn-cs"/>
            </a:rPr>
            <a:t>Analyze water samples to quantify generic </a:t>
          </a:r>
          <a:r>
            <a:rPr lang="en-US" sz="1200" i="1">
              <a:solidFill>
                <a:schemeClr val="tx1"/>
              </a:solidFill>
              <a:effectLst/>
              <a:latin typeface="+mn-lt"/>
              <a:ea typeface="+mn-ea"/>
              <a:cs typeface="+mn-cs"/>
            </a:rPr>
            <a:t>E. coli</a:t>
          </a:r>
          <a:r>
            <a:rPr lang="en-US" sz="1200">
              <a:solidFill>
                <a:schemeClr val="tx1"/>
              </a:solidFill>
              <a:effectLst/>
              <a:latin typeface="+mn-lt"/>
              <a:ea typeface="+mn-ea"/>
              <a:cs typeface="+mn-cs"/>
            </a:rPr>
            <a:t>/100 ml (usually by a testing service).</a:t>
          </a:r>
          <a:r>
            <a:rPr lang="en-US" sz="1200" baseline="0">
              <a:solidFill>
                <a:schemeClr val="tx1"/>
              </a:solidFill>
              <a:effectLst/>
              <a:latin typeface="+mn-lt"/>
              <a:ea typeface="+mn-ea"/>
              <a:cs typeface="+mn-cs"/>
            </a:rPr>
            <a:t> </a:t>
          </a:r>
          <a:r>
            <a:rPr lang="en-US" sz="1200" baseline="0">
              <a:solidFill>
                <a:sysClr val="windowText" lastClr="000000"/>
              </a:solidFill>
              <a:effectLst/>
              <a:latin typeface="+mn-lt"/>
              <a:ea typeface="+mn-ea"/>
              <a:cs typeface="+mn-cs"/>
            </a:rPr>
            <a:t>Samples should be analyzed using U. S. Environmental Protection Agency Method 1603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or another method that is scientifically valid and shown to be at least equivalent to EPA Method 1603 in accuracy, precision, and sensitivity. A list of  test methods for agriculture water that are recognized by the FDA as meeting these criteria can be found here: https://www.fda.gov/Food/FoodScienceResearch/LaboratoryMethods/ucm575251.htm.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en-US" sz="1200">
              <a:solidFill>
                <a:schemeClr val="tx1"/>
              </a:solidFill>
              <a:effectLst/>
              <a:latin typeface="+mn-lt"/>
              <a:ea typeface="+mn-ea"/>
              <a:cs typeface="+mn-cs"/>
            </a:rPr>
            <a:t>Enter water survey stage (i.e., initial</a:t>
          </a:r>
          <a:r>
            <a:rPr lang="en-US" sz="1200" baseline="0">
              <a:solidFill>
                <a:schemeClr val="tx1"/>
              </a:solidFill>
              <a:effectLst/>
              <a:latin typeface="+mn-lt"/>
              <a:ea typeface="+mn-ea"/>
              <a:cs typeface="+mn-cs"/>
            </a:rPr>
            <a:t> o</a:t>
          </a:r>
          <a:r>
            <a:rPr lang="en-US" sz="1200">
              <a:solidFill>
                <a:schemeClr val="tx1"/>
              </a:solidFill>
              <a:effectLst/>
              <a:latin typeface="+mn-lt"/>
              <a:ea typeface="+mn-ea"/>
              <a:cs typeface="+mn-cs"/>
            </a:rPr>
            <a:t>r annual) in Table 1 column A.</a:t>
          </a:r>
        </a:p>
        <a:p>
          <a:pPr marL="228600" lvl="0" indent="-228600">
            <a:buFont typeface="+mj-lt"/>
            <a:buAutoNum type="arabicPeriod"/>
          </a:pPr>
          <a:r>
            <a:rPr lang="en-US" sz="1200">
              <a:solidFill>
                <a:schemeClr val="tx1"/>
              </a:solidFill>
              <a:effectLst/>
              <a:latin typeface="+mn-lt"/>
              <a:ea typeface="+mn-ea"/>
              <a:cs typeface="+mn-cs"/>
            </a:rPr>
            <a:t>Enter water sample collection date (month/day/year)</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in column B (samples should be entered in the order they were collected).</a:t>
          </a:r>
        </a:p>
        <a:p>
          <a:pPr marL="228600" lvl="0" indent="-228600">
            <a:buFont typeface="+mj-lt"/>
            <a:buAutoNum type="arabicPeriod"/>
          </a:pPr>
          <a:r>
            <a:rPr lang="en-US" sz="1200">
              <a:solidFill>
                <a:schemeClr val="tx1"/>
              </a:solidFill>
              <a:effectLst/>
              <a:latin typeface="+mn-lt"/>
              <a:ea typeface="+mn-ea"/>
              <a:cs typeface="+mn-cs"/>
            </a:rPr>
            <a:t>Enter water sample collection location description or ID in column C (this ID may be a descriptor or short-hand code that corresponds to a map or diagram showing where the samples were collected).</a:t>
          </a:r>
        </a:p>
        <a:p>
          <a:pPr marL="228600" lvl="0" indent="-228600">
            <a:buFont typeface="+mj-lt"/>
            <a:buAutoNum type="arabicPeriod"/>
          </a:pPr>
          <a:r>
            <a:rPr lang="en-US" sz="1200">
              <a:solidFill>
                <a:schemeClr val="tx1"/>
              </a:solidFill>
              <a:effectLst/>
              <a:latin typeface="+mn-lt"/>
              <a:ea typeface="+mn-ea"/>
              <a:cs typeface="+mn-cs"/>
            </a:rPr>
            <a:t>Enter the sample number in column D in chronological order corresponding to sample date.</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200" b="0" i="0" u="none" strike="noStrike" kern="0" cap="none" spc="0" normalizeH="0" baseline="0" noProof="0">
              <a:ln>
                <a:noFill/>
              </a:ln>
              <a:solidFill>
                <a:prstClr val="black"/>
              </a:solidFill>
              <a:effectLst/>
              <a:uLnTx/>
              <a:uFillTx/>
              <a:latin typeface="+mn-lt"/>
              <a:ea typeface="+mn-ea"/>
              <a:cs typeface="+mn-cs"/>
            </a:rPr>
            <a:t>Enter generic </a:t>
          </a:r>
          <a:r>
            <a:rPr kumimoji="0" lang="en-US" sz="1200" b="0" i="1" u="none" strike="noStrike" kern="0" cap="none" spc="0" normalizeH="0" baseline="0" noProof="0">
              <a:ln>
                <a:noFill/>
              </a:ln>
              <a:solidFill>
                <a:prstClr val="black"/>
              </a:solidFill>
              <a:effectLst/>
              <a:uLnTx/>
              <a:uFillTx/>
              <a:latin typeface="+mn-lt"/>
              <a:ea typeface="+mn-ea"/>
              <a:cs typeface="+mn-cs"/>
            </a:rPr>
            <a:t>E. coli </a:t>
          </a:r>
          <a:r>
            <a:rPr kumimoji="0" lang="en-US" sz="1200" b="0" i="0" u="none" strike="noStrike" kern="0" cap="none" spc="0" normalizeH="0" baseline="0" noProof="0">
              <a:ln>
                <a:noFill/>
              </a:ln>
              <a:solidFill>
                <a:prstClr val="black"/>
              </a:solidFill>
              <a:effectLst/>
              <a:uLnTx/>
              <a:uFillTx/>
              <a:latin typeface="+mn-lt"/>
              <a:ea typeface="+mn-ea"/>
              <a:cs typeface="+mn-cs"/>
            </a:rPr>
            <a:t>results as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CFU or MPN/100 ml </a:t>
          </a:r>
          <a:r>
            <a:rPr kumimoji="0" lang="en-US" sz="1200" b="0" i="0" u="none" strike="noStrike" kern="0" cap="none" spc="0" normalizeH="0" baseline="0" noProof="0">
              <a:ln>
                <a:noFill/>
              </a:ln>
              <a:solidFill>
                <a:prstClr val="black"/>
              </a:solidFill>
              <a:effectLst/>
              <a:uLnTx/>
              <a:uFillTx/>
              <a:latin typeface="+mn-lt"/>
              <a:ea typeface="+mn-ea"/>
              <a:cs typeface="+mn-cs"/>
            </a:rPr>
            <a:t>in column E corresponding to sample date, location and number. </a:t>
          </a:r>
          <a:r>
            <a:rPr kumimoji="0" lang="en-US" sz="1200" b="1" i="0" u="none" strike="noStrike" kern="0" cap="none" spc="0" normalizeH="0" baseline="0" noProof="0">
              <a:ln>
                <a:noFill/>
              </a:ln>
              <a:solidFill>
                <a:prstClr val="black"/>
              </a:solidFill>
              <a:effectLst/>
              <a:uLnTx/>
              <a:uFillTx/>
              <a:latin typeface="+mn-lt"/>
              <a:ea typeface="+mn-ea"/>
              <a:cs typeface="+mn-cs"/>
            </a:rPr>
            <a:t>Note: </a:t>
          </a:r>
          <a:r>
            <a:rPr kumimoji="0" lang="en-US" sz="1200" b="0" i="0" u="none" strike="noStrike" kern="0" cap="none" spc="0" normalizeH="0" baseline="0" noProof="0">
              <a:ln>
                <a:noFill/>
              </a:ln>
              <a:solidFill>
                <a:prstClr val="black"/>
              </a:solidFill>
              <a:effectLst/>
              <a:uLnTx/>
              <a:uFillTx/>
              <a:latin typeface="+mn-lt"/>
              <a:ea typeface="+mn-ea"/>
              <a:cs typeface="+mn-cs"/>
            </a:rPr>
            <a:t>The log values (</a:t>
          </a:r>
          <a:r>
            <a:rPr kumimoji="0" lang="en-US" sz="1200" b="0" i="1" u="none" strike="noStrike" kern="0" cap="none" spc="0" normalizeH="0" baseline="0" noProof="0">
              <a:ln>
                <a:noFill/>
              </a:ln>
              <a:solidFill>
                <a:prstClr val="black"/>
              </a:solidFill>
              <a:effectLst/>
              <a:uLnTx/>
              <a:uFillTx/>
              <a:latin typeface="+mn-lt"/>
              <a:ea typeface="+mn-ea"/>
              <a:cs typeface="+mn-cs"/>
            </a:rPr>
            <a:t>E</a:t>
          </a:r>
          <a:r>
            <a:rPr kumimoji="0" lang="en-US" sz="1200" b="0" i="0" u="none" strike="noStrike" kern="0" cap="none" spc="0" normalizeH="0" baseline="0" noProof="0">
              <a:ln>
                <a:noFill/>
              </a:ln>
              <a:solidFill>
                <a:prstClr val="black"/>
              </a:solidFill>
              <a:effectLst/>
              <a:uLnTx/>
              <a:uFillTx/>
              <a:latin typeface="+mn-lt"/>
              <a:ea typeface="+mn-ea"/>
              <a:cs typeface="+mn-cs"/>
            </a:rPr>
            <a:t>. </a:t>
          </a:r>
          <a:r>
            <a:rPr kumimoji="0" lang="en-US" sz="1200" b="0" i="1" u="none" strike="noStrike" kern="0" cap="none" spc="0" normalizeH="0" baseline="0" noProof="0">
              <a:ln>
                <a:noFill/>
              </a:ln>
              <a:solidFill>
                <a:prstClr val="black"/>
              </a:solidFill>
              <a:effectLst/>
              <a:uLnTx/>
              <a:uFillTx/>
              <a:latin typeface="+mn-lt"/>
              <a:ea typeface="+mn-ea"/>
              <a:cs typeface="+mn-cs"/>
            </a:rPr>
            <a:t>coli</a:t>
          </a:r>
          <a:r>
            <a:rPr kumimoji="0" lang="en-US" sz="1200" b="0" i="0" u="none" strike="noStrike" kern="0" cap="none" spc="0" normalizeH="0" baseline="0" noProof="0">
              <a:ln>
                <a:noFill/>
              </a:ln>
              <a:solidFill>
                <a:prstClr val="black"/>
              </a:solidFill>
              <a:effectLst/>
              <a:uLnTx/>
              <a:uFillTx/>
              <a:latin typeface="+mn-lt"/>
              <a:ea typeface="+mn-ea"/>
              <a:cs typeface="+mn-cs"/>
            </a:rPr>
            <a:t> log CFU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or MPN/100 </a:t>
          </a:r>
          <a:r>
            <a:rPr kumimoji="0" lang="en-US" sz="1200" b="0" i="0" u="none" strike="noStrike" kern="0" cap="none" spc="0" normalizeH="0" baseline="0" noProof="0">
              <a:ln>
                <a:noFill/>
              </a:ln>
              <a:solidFill>
                <a:prstClr val="black"/>
              </a:solidFill>
              <a:effectLst/>
              <a:uLnTx/>
              <a:uFillTx/>
              <a:latin typeface="+mn-lt"/>
              <a:ea typeface="+mn-ea"/>
              <a:cs typeface="+mn-cs"/>
            </a:rPr>
            <a:t>ml) will automatically appear in column F.  Log values are needed to calculate the GM and STV.  </a:t>
          </a:r>
          <a:r>
            <a:rPr kumimoji="0" lang="en-US" sz="1200" b="1" i="0" u="none" strike="noStrike" kern="0" cap="none" spc="0" normalizeH="0" baseline="0" noProof="0">
              <a:ln>
                <a:noFill/>
              </a:ln>
              <a:solidFill>
                <a:prstClr val="black"/>
              </a:solidFill>
              <a:effectLst/>
              <a:uLnTx/>
              <a:uFillTx/>
              <a:latin typeface="+mn-lt"/>
              <a:ea typeface="+mn-ea"/>
              <a:cs typeface="+mn-cs"/>
            </a:rPr>
            <a:t>Note</a:t>
          </a:r>
          <a:r>
            <a:rPr kumimoji="0" lang="en-US" sz="1200" b="0" i="0" u="none" strike="noStrike" kern="0" cap="none" spc="0" normalizeH="0" baseline="0" noProof="0">
              <a:ln>
                <a:noFill/>
              </a:ln>
              <a:solidFill>
                <a:prstClr val="black"/>
              </a:solidFill>
              <a:effectLst/>
              <a:uLnTx/>
              <a:uFillTx/>
              <a:latin typeface="+mn-lt"/>
              <a:ea typeface="+mn-ea"/>
              <a:cs typeface="+mn-cs"/>
            </a:rPr>
            <a:t>: If your sample result is below the limit of detection (LOD is &lt;1 (zero) generic </a:t>
          </a:r>
          <a:r>
            <a:rPr kumimoji="0" lang="en-US" sz="1200" b="0" i="1" u="none" strike="noStrike" kern="0" cap="none" spc="0" normalizeH="0" baseline="0" noProof="0">
              <a:ln>
                <a:noFill/>
              </a:ln>
              <a:solidFill>
                <a:prstClr val="black"/>
              </a:solidFill>
              <a:effectLst/>
              <a:uLnTx/>
              <a:uFillTx/>
              <a:latin typeface="+mn-lt"/>
              <a:ea typeface="+mn-ea"/>
              <a:cs typeface="+mn-cs"/>
            </a:rPr>
            <a:t>E</a:t>
          </a:r>
          <a:r>
            <a:rPr kumimoji="0" lang="en-US" sz="1200" b="0" i="0" u="none" strike="noStrike" kern="0" cap="none" spc="0" normalizeH="0" baseline="0" noProof="0">
              <a:ln>
                <a:noFill/>
              </a:ln>
              <a:solidFill>
                <a:prstClr val="black"/>
              </a:solidFill>
              <a:effectLst/>
              <a:uLnTx/>
              <a:uFillTx/>
              <a:latin typeface="+mn-lt"/>
              <a:ea typeface="+mn-ea"/>
              <a:cs typeface="+mn-cs"/>
            </a:rPr>
            <a:t>. </a:t>
          </a:r>
          <a:r>
            <a:rPr kumimoji="0" lang="en-US" sz="1200" b="0" i="1" u="none" strike="noStrike" kern="0" cap="none" spc="0" normalizeH="0" baseline="0" noProof="0">
              <a:ln>
                <a:noFill/>
              </a:ln>
              <a:solidFill>
                <a:prstClr val="black"/>
              </a:solidFill>
              <a:effectLst/>
              <a:uLnTx/>
              <a:uFillTx/>
              <a:latin typeface="+mn-lt"/>
              <a:ea typeface="+mn-ea"/>
              <a:cs typeface="+mn-cs"/>
            </a:rPr>
            <a:t>coli</a:t>
          </a:r>
          <a:r>
            <a:rPr kumimoji="0" lang="en-US" sz="1200" b="0" i="0" u="none" strike="noStrike" kern="0" cap="none" spc="0" normalizeH="0" baseline="0" noProof="0">
              <a:ln>
                <a:noFill/>
              </a:ln>
              <a:solidFill>
                <a:prstClr val="black"/>
              </a:solidFill>
              <a:effectLst/>
              <a:uLnTx/>
              <a:uFillTx/>
              <a:latin typeface="+mn-lt"/>
              <a:ea typeface="+mn-ea"/>
              <a:cs typeface="+mn-cs"/>
            </a:rPr>
            <a:t> CFU/100 ml), enter 1 in Column E corresponding  to your sample number and enter a note in Column G that sample result is below LOD (&lt;1 CFU/100 ml).</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lang="en-US" sz="1200">
              <a:solidFill>
                <a:schemeClr val="tx1"/>
              </a:solidFill>
              <a:effectLst/>
              <a:latin typeface="+mn-lt"/>
              <a:ea typeface="+mn-ea"/>
              <a:cs typeface="+mn-cs"/>
            </a:rPr>
            <a:t>Column G is optional but allows  space for making notes or </a:t>
          </a:r>
          <a:r>
            <a:rPr lang="en-US" sz="1200" baseline="0">
              <a:solidFill>
                <a:schemeClr val="tx1"/>
              </a:solidFill>
              <a:effectLst/>
              <a:latin typeface="+mn-lt"/>
              <a:ea typeface="+mn-ea"/>
              <a:cs typeface="+mn-cs"/>
            </a:rPr>
            <a:t>observations pertaining to the sample or sample collection (note that you can expand this column  or "wrap text" if you wish to add  more detailed notes)</a:t>
          </a:r>
          <a:r>
            <a:rPr lang="en-US" sz="1200">
              <a:solidFill>
                <a:schemeClr val="tx1"/>
              </a:solidFill>
              <a:effectLst/>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200" b="0" i="0" u="none" strike="noStrike" kern="0" cap="none" spc="0" normalizeH="0" baseline="0" noProof="0">
              <a:ln>
                <a:noFill/>
              </a:ln>
              <a:solidFill>
                <a:prstClr val="black"/>
              </a:solidFill>
              <a:effectLst/>
              <a:uLnTx/>
              <a:uFillTx/>
              <a:latin typeface="+mn-lt"/>
              <a:ea typeface="+mn-ea"/>
              <a:cs typeface="+mn-cs"/>
            </a:rPr>
            <a:t>Geometric Mean (GM) and Statistical Threshold Value (STV) of your MWQP will be calculated automatically and will appear in Table 2. </a:t>
          </a:r>
          <a:r>
            <a:rPr kumimoji="0" lang="en-US" sz="1200" b="0" i="0" u="sng" strike="noStrike" kern="0" cap="none" spc="0" normalizeH="0" baseline="0" noProof="0">
              <a:ln>
                <a:noFill/>
              </a:ln>
              <a:solidFill>
                <a:prstClr val="black"/>
              </a:solidFill>
              <a:effectLst/>
              <a:uLnTx/>
              <a:uFillTx/>
              <a:latin typeface="+mn-lt"/>
              <a:ea typeface="+mn-ea"/>
              <a:cs typeface="+mn-cs"/>
            </a:rPr>
            <a:t>Note</a:t>
          </a:r>
          <a:r>
            <a:rPr kumimoji="0" lang="en-US" sz="1200" b="0" i="0" u="none" strike="noStrike" kern="0" cap="none" spc="0" normalizeH="0" baseline="0" noProof="0">
              <a:ln>
                <a:noFill/>
              </a:ln>
              <a:solidFill>
                <a:prstClr val="black"/>
              </a:solidFill>
              <a:effectLst/>
              <a:uLnTx/>
              <a:uFillTx/>
              <a:latin typeface="+mn-lt"/>
              <a:ea typeface="+mn-ea"/>
              <a:cs typeface="+mn-cs"/>
            </a:rPr>
            <a:t>: </a:t>
          </a:r>
          <a:r>
            <a:rPr kumimoji="0" lang="en-US" sz="1200" b="0" i="0" u="none" strike="noStrike" kern="0" cap="none" spc="0" normalizeH="0" baseline="0" noProof="0">
              <a:ln>
                <a:noFill/>
              </a:ln>
              <a:solidFill>
                <a:schemeClr val="tx1"/>
              </a:solidFill>
              <a:effectLst/>
              <a:uLnTx/>
              <a:uFillTx/>
              <a:latin typeface="+mn-lt"/>
              <a:ea typeface="+mn-ea"/>
              <a:cs typeface="+mn-cs"/>
            </a:rPr>
            <a:t>Using fewer than 20 samples for GM and STV calculations does not satisfy the requirements of the rule.</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200" b="0" i="0" u="none" strike="noStrike" kern="0" cap="none" spc="0" normalizeH="0" baseline="0" noProof="0">
              <a:ln>
                <a:noFill/>
              </a:ln>
              <a:solidFill>
                <a:prstClr val="black"/>
              </a:solidFill>
              <a:effectLst/>
              <a:uLnTx/>
              <a:uFillTx/>
              <a:latin typeface="+mn-lt"/>
              <a:ea typeface="+mn-ea"/>
              <a:cs typeface="+mn-cs"/>
            </a:rPr>
            <a:t>Table 2 automatically compares your MWQP results to the Produce Safety Rule microbial quality criteria, calculates and highlights cells in yellow if PSR criteria is not met. Calculations are performed as follows: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A. Deviation from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	B. Does your water meet PSR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F79646">
                  <a:lumMod val="75000"/>
                </a:srgbClr>
              </a:solidFill>
              <a:effectLst/>
              <a:uLnTx/>
              <a:uFillTx/>
              <a:latin typeface="+mn-lt"/>
              <a:ea typeface="+mn-ea"/>
              <a:cs typeface="+mn-cs"/>
            </a:rPr>
            <a:t>	</a:t>
          </a:r>
          <a:r>
            <a:rPr kumimoji="0" lang="en-US" sz="1200" b="0" i="0" u="none" strike="noStrike" kern="0" cap="none" spc="0" normalizeH="0" baseline="0" noProof="0">
              <a:ln>
                <a:noFill/>
              </a:ln>
              <a:solidFill>
                <a:schemeClr val="tx1"/>
              </a:solidFill>
              <a:effectLst/>
              <a:uLnTx/>
              <a:uFillTx/>
              <a:latin typeface="+mn-lt"/>
              <a:ea typeface="+mn-ea"/>
              <a:cs typeface="+mn-cs"/>
            </a:rPr>
            <a:t>C. Are corrective measures necessary?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chemeClr val="tx1"/>
              </a:solidFill>
              <a:effectLst/>
              <a:uLnTx/>
              <a:uFillTx/>
              <a:latin typeface="+mn-lt"/>
              <a:ea typeface="+mn-ea"/>
              <a:cs typeface="+mn-cs"/>
            </a:rPr>
            <a:t>	D. How many days are necessary if using microbial die-off between last irrigation and harvest?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chemeClr val="tx1"/>
              </a:solidFill>
              <a:effectLst/>
              <a:uLnTx/>
              <a:uFillTx/>
              <a:latin typeface="+mn-lt"/>
              <a:ea typeface="+mn-ea"/>
              <a:cs typeface="+mn-cs"/>
            </a:rPr>
            <a:t>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Apply the greater number of days based on GM or based on STV.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NOTE:</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If your MWQP exceeds the GM or STV criteria, there are measures other than time between last irrigation and harvest that you can use. Resources other than this tool should be consulted.</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a:solidFill>
              <a:schemeClr val="tx1"/>
            </a:solidFill>
            <a:effectLst/>
            <a:latin typeface="+mn-lt"/>
            <a:ea typeface="+mn-ea"/>
            <a:cs typeface="+mn-cs"/>
          </a:endParaRPr>
        </a:p>
        <a:p>
          <a:r>
            <a:rPr lang="en-US" sz="1200" b="1">
              <a:solidFill>
                <a:schemeClr val="tx1"/>
              </a:solidFill>
              <a:effectLst/>
              <a:latin typeface="+mn-lt"/>
              <a:ea typeface="+mn-ea"/>
              <a:cs typeface="+mn-cs"/>
            </a:rPr>
            <a:t>Annual MWQP Update: </a:t>
          </a:r>
          <a:r>
            <a:rPr lang="en-US" sz="1200" b="0">
              <a:solidFill>
                <a:schemeClr val="tx1"/>
              </a:solidFill>
              <a:effectLst/>
              <a:latin typeface="+mn-lt"/>
              <a:ea typeface="+mn-ea"/>
              <a:cs typeface="+mn-cs"/>
            </a:rPr>
            <a:t>F</a:t>
          </a:r>
          <a:r>
            <a:rPr lang="en-US" sz="1200" b="0" baseline="0">
              <a:solidFill>
                <a:schemeClr val="tx1"/>
              </a:solidFill>
              <a:effectLst/>
              <a:latin typeface="+mn-lt"/>
              <a:ea typeface="+mn-ea"/>
              <a:cs typeface="+mn-cs"/>
            </a:rPr>
            <a:t>ollowing establishment of your initial MWQP, update your MWQP annually.</a:t>
          </a:r>
          <a:endParaRPr lang="en-US" sz="1200">
            <a:solidFill>
              <a:schemeClr val="tx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200" b="0" i="0" u="none" strike="noStrike" kern="0" cap="none" spc="0" normalizeH="0" baseline="0" noProof="0">
              <a:ln>
                <a:noFill/>
              </a:ln>
              <a:solidFill>
                <a:prstClr val="black"/>
              </a:solidFill>
              <a:effectLst/>
              <a:uLnTx/>
              <a:uFillTx/>
              <a:latin typeface="+mn-lt"/>
              <a:ea typeface="+mn-ea"/>
              <a:cs typeface="+mn-cs"/>
            </a:rPr>
            <a:t>Collect at least 5 water samples </a:t>
          </a:r>
          <a:r>
            <a:rPr kumimoji="0" lang="en-US" sz="1200" b="0" i="0" u="none" strike="noStrike" kern="0" cap="none" spc="0" normalizeH="0" baseline="0" noProof="0">
              <a:ln>
                <a:noFill/>
              </a:ln>
              <a:solidFill>
                <a:schemeClr val="tx1"/>
              </a:solidFill>
              <a:effectLst/>
              <a:uLnTx/>
              <a:uFillTx/>
              <a:latin typeface="+mn-lt"/>
              <a:ea typeface="+mn-ea"/>
              <a:cs typeface="+mn-cs"/>
            </a:rPr>
            <a:t>that are representative of use and collected </a:t>
          </a:r>
          <a:r>
            <a:rPr kumimoji="0" lang="en-US" sz="1200" b="0" i="0" u="none" strike="noStrike" kern="0" cap="none" spc="0" normalizeH="0" baseline="0" noProof="0">
              <a:ln>
                <a:noFill/>
              </a:ln>
              <a:solidFill>
                <a:prstClr val="black"/>
              </a:solidFill>
              <a:effectLst/>
              <a:uLnTx/>
              <a:uFillTx/>
              <a:latin typeface="+mn-lt"/>
              <a:ea typeface="+mn-ea"/>
              <a:cs typeface="+mn-cs"/>
            </a:rPr>
            <a:t>as close as possible to harvest and quantify generic </a:t>
          </a:r>
          <a:r>
            <a:rPr kumimoji="0" lang="en-US" sz="1200" b="0" i="1" u="none" strike="noStrike" kern="0" cap="none" spc="0" normalizeH="0" baseline="0" noProof="0">
              <a:ln>
                <a:noFill/>
              </a:ln>
              <a:solidFill>
                <a:prstClr val="black"/>
              </a:solidFill>
              <a:effectLst/>
              <a:uLnTx/>
              <a:uFillTx/>
              <a:latin typeface="+mn-lt"/>
              <a:ea typeface="+mn-ea"/>
              <a:cs typeface="+mn-cs"/>
            </a:rPr>
            <a:t>E</a:t>
          </a:r>
          <a:r>
            <a:rPr kumimoji="0" lang="en-US" sz="1200" b="0" i="0" u="none" strike="noStrike" kern="0" cap="none" spc="0" normalizeH="0" baseline="0" noProof="0">
              <a:ln>
                <a:noFill/>
              </a:ln>
              <a:solidFill>
                <a:prstClr val="black"/>
              </a:solidFill>
              <a:effectLst/>
              <a:uLnTx/>
              <a:uFillTx/>
              <a:latin typeface="+mn-lt"/>
              <a:ea typeface="+mn-ea"/>
              <a:cs typeface="+mn-cs"/>
            </a:rPr>
            <a:t>. </a:t>
          </a:r>
          <a:r>
            <a:rPr kumimoji="0" lang="en-US" sz="1200" b="0" i="1" u="none" strike="noStrike" kern="0" cap="none" spc="0" normalizeH="0" baseline="0" noProof="0">
              <a:ln>
                <a:noFill/>
              </a:ln>
              <a:solidFill>
                <a:prstClr val="black"/>
              </a:solidFill>
              <a:effectLst/>
              <a:uLnTx/>
              <a:uFillTx/>
              <a:latin typeface="+mn-lt"/>
              <a:ea typeface="+mn-ea"/>
              <a:cs typeface="+mn-cs"/>
            </a:rPr>
            <a:t>coli</a:t>
          </a:r>
          <a:r>
            <a:rPr kumimoji="0" lang="en-US" sz="1200" b="0" i="0" u="none" strike="noStrike" kern="0" cap="none" spc="0" normalizeH="0" baseline="0" noProof="0">
              <a:ln>
                <a:noFill/>
              </a:ln>
              <a:solidFill>
                <a:prstClr val="black"/>
              </a:solidFill>
              <a:effectLst/>
              <a:uLnTx/>
              <a:uFillTx/>
              <a:latin typeface="+mn-lt"/>
              <a:ea typeface="+mn-ea"/>
              <a:cs typeface="+mn-cs"/>
            </a:rPr>
            <a:t>. </a:t>
          </a:r>
          <a:r>
            <a:rPr lang="en-US" sz="1200">
              <a:solidFill>
                <a:schemeClr val="tx1"/>
              </a:solidFill>
              <a:effectLst/>
              <a:latin typeface="+mn-lt"/>
              <a:ea typeface="+mn-ea"/>
              <a:cs typeface="+mn-cs"/>
            </a:rPr>
            <a:t> </a:t>
          </a:r>
        </a:p>
        <a:p>
          <a:pPr marL="228600" lvl="0" indent="-228600">
            <a:buFont typeface="+mj-lt"/>
            <a:buAutoNum type="arabicPeriod"/>
          </a:pPr>
          <a:r>
            <a:rPr lang="en-US" sz="1200">
              <a:solidFill>
                <a:schemeClr val="tx1"/>
              </a:solidFill>
              <a:effectLst/>
              <a:latin typeface="+mn-lt"/>
              <a:ea typeface="+mn-ea"/>
              <a:cs typeface="+mn-cs"/>
            </a:rPr>
            <a:t>Follow steps 2 to 8 above and enter the resulting data in Table 1 starting immediately below the last sample entered for your initial MWQP .</a:t>
          </a:r>
          <a:r>
            <a:rPr lang="en-US" sz="1200" baseline="0">
              <a:solidFill>
                <a:schemeClr val="tx1"/>
              </a:solidFill>
              <a:effectLst/>
              <a:latin typeface="+mn-lt"/>
              <a:ea typeface="+mn-ea"/>
              <a:cs typeface="+mn-cs"/>
            </a:rPr>
            <a:t> E</a:t>
          </a:r>
          <a:r>
            <a:rPr lang="en-US" sz="1200">
              <a:solidFill>
                <a:schemeClr val="tx1"/>
              </a:solidFill>
              <a:effectLst/>
              <a:latin typeface="+mn-lt"/>
              <a:ea typeface="+mn-ea"/>
              <a:cs typeface="+mn-cs"/>
            </a:rPr>
            <a:t>nter</a:t>
          </a:r>
          <a:r>
            <a:rPr lang="en-US" sz="1200" baseline="0">
              <a:solidFill>
                <a:schemeClr val="tx1"/>
              </a:solidFill>
              <a:effectLst/>
              <a:latin typeface="+mn-lt"/>
              <a:ea typeface="+mn-ea"/>
              <a:cs typeface="+mn-cs"/>
            </a:rPr>
            <a:t>  the </a:t>
          </a:r>
          <a:r>
            <a:rPr lang="en-US" sz="1200">
              <a:solidFill>
                <a:schemeClr val="tx1"/>
              </a:solidFill>
              <a:effectLst/>
              <a:latin typeface="+mn-lt"/>
              <a:ea typeface="+mn-ea"/>
              <a:cs typeface="+mn-cs"/>
            </a:rPr>
            <a:t>water survey stage (i.e., annual) in column A. </a:t>
          </a:r>
        </a:p>
        <a:p>
          <a:pPr marL="228600" lvl="0" indent="-228600">
            <a:buFont typeface="+mj-lt"/>
            <a:buAutoNum type="arabicPeriod"/>
          </a:pPr>
          <a:r>
            <a:rPr lang="en-US" sz="1200">
              <a:solidFill>
                <a:schemeClr val="tx1"/>
              </a:solidFill>
              <a:effectLst/>
              <a:latin typeface="+mn-lt"/>
              <a:ea typeface="+mn-ea"/>
              <a:cs typeface="+mn-cs"/>
            </a:rPr>
            <a:t>Table 2 automatically updates or calculates GM and STV values using the data from the most recent 20 samples including the 5 annual survey samples (e.g., the last 15 samples from the initial MWQP and the 5 new samples from the annual survey).</a:t>
          </a:r>
        </a:p>
        <a:p>
          <a:pPr marL="228600" lvl="0" indent="-228600">
            <a:buFont typeface="+mj-lt"/>
            <a:buAutoNum type="arabicPeriod"/>
          </a:pPr>
          <a:r>
            <a:rPr lang="en-US" sz="1200">
              <a:solidFill>
                <a:schemeClr val="tx1"/>
              </a:solidFill>
              <a:effectLst/>
              <a:latin typeface="+mn-lt"/>
              <a:ea typeface="+mn-ea"/>
              <a:cs typeface="+mn-cs"/>
            </a:rPr>
            <a:t>Your</a:t>
          </a:r>
          <a:r>
            <a:rPr lang="en-US" sz="1200" baseline="0">
              <a:solidFill>
                <a:schemeClr val="tx1"/>
              </a:solidFill>
              <a:effectLst/>
              <a:latin typeface="+mn-lt"/>
              <a:ea typeface="+mn-ea"/>
              <a:cs typeface="+mn-cs"/>
            </a:rPr>
            <a:t> annual MWQP results are updated as listed in s</a:t>
          </a:r>
          <a:r>
            <a:rPr lang="en-US" sz="1200">
              <a:solidFill>
                <a:schemeClr val="tx1"/>
              </a:solidFill>
              <a:effectLst/>
              <a:latin typeface="+mn-lt"/>
              <a:ea typeface="+mn-ea"/>
              <a:cs typeface="+mn-cs"/>
            </a:rPr>
            <a:t>tep</a:t>
          </a:r>
          <a:r>
            <a:rPr lang="en-US" sz="1200" baseline="0">
              <a:solidFill>
                <a:schemeClr val="tx1"/>
              </a:solidFill>
              <a:effectLst/>
              <a:latin typeface="+mn-lt"/>
              <a:ea typeface="+mn-ea"/>
              <a:cs typeface="+mn-cs"/>
            </a:rPr>
            <a:t> 10 above . Make any modifications accordingly.</a:t>
          </a:r>
        </a:p>
        <a:p>
          <a:pPr marL="0" lvl="0" indent="0">
            <a:buFontTx/>
            <a:buNone/>
          </a:pPr>
          <a:endParaRPr lang="en-US" sz="1200" baseline="0">
            <a:solidFill>
              <a:schemeClr val="tx1"/>
            </a:solidFill>
            <a:effectLst/>
            <a:latin typeface="+mn-lt"/>
            <a:ea typeface="+mn-ea"/>
            <a:cs typeface="+mn-cs"/>
          </a:endParaRPr>
        </a:p>
        <a:p>
          <a:pPr marL="0" lvl="0" indent="0">
            <a:buFontTx/>
            <a:buNone/>
          </a:pPr>
          <a:r>
            <a:rPr lang="en-US" sz="1200" b="1" baseline="0">
              <a:solidFill>
                <a:schemeClr val="tx1"/>
              </a:solidFill>
              <a:effectLst/>
              <a:latin typeface="+mn-lt"/>
              <a:ea typeface="+mn-ea"/>
              <a:cs typeface="+mn-cs"/>
            </a:rPr>
            <a:t>New MWQP</a:t>
          </a:r>
          <a:r>
            <a:rPr lang="en-US" sz="1200" baseline="0">
              <a:solidFill>
                <a:schemeClr val="tx1"/>
              </a:solidFill>
              <a:effectLst/>
              <a:latin typeface="+mn-lt"/>
              <a:ea typeface="+mn-ea"/>
              <a:cs typeface="+mn-cs"/>
            </a:rPr>
            <a:t>: If you have determined or have reason to believe that your MWQP no longer represents the microbial quality of your water, you must develop a new MWQP reflective of the time period in which you believe your MQWP changed. To develop new MWQP, you must calculate new GM and STV values using your current annual survey data (samples must have been taken after the conditions that resulted in a change in water quality) combined with new data to make up a minimum of 20 samples. Water use must be modified based on new the MWQP values.</a:t>
          </a:r>
        </a:p>
        <a:p>
          <a:pPr marL="228600" lvl="0" indent="-228600">
            <a:buFont typeface="+mj-lt"/>
            <a:buAutoNum type="arabicPeriod"/>
          </a:pPr>
          <a:endParaRPr lang="en-US" sz="1200" baseline="0">
            <a:solidFill>
              <a:schemeClr val="tx1"/>
            </a:solidFill>
            <a:effectLst/>
            <a:latin typeface="+mn-lt"/>
            <a:ea typeface="+mn-ea"/>
            <a:cs typeface="+mn-cs"/>
          </a:endParaRPr>
        </a:p>
        <a:p>
          <a:pPr marL="0" lvl="0" indent="0">
            <a:buFontTx/>
            <a:buNone/>
          </a:pPr>
          <a:r>
            <a:rPr lang="en-US" sz="1200" b="1" baseline="0">
              <a:solidFill>
                <a:schemeClr val="tx1"/>
              </a:solidFill>
              <a:effectLst/>
              <a:latin typeface="+mn-lt"/>
              <a:ea typeface="+mn-ea"/>
              <a:cs typeface="+mn-cs"/>
            </a:rPr>
            <a:t>To make copies of MWQP sheet</a:t>
          </a:r>
          <a:r>
            <a:rPr lang="en-US" sz="1200" baseline="0">
              <a:solidFill>
                <a:schemeClr val="tx1"/>
              </a:solidFill>
              <a:effectLst/>
              <a:latin typeface="+mn-lt"/>
              <a:ea typeface="+mn-ea"/>
              <a:cs typeface="+mn-cs"/>
            </a:rPr>
            <a:t>: </a:t>
          </a:r>
        </a:p>
        <a:p>
          <a:pPr marL="228600" lvl="0" indent="-228600">
            <a:buFont typeface="+mj-lt"/>
            <a:buAutoNum type="arabicPeriod"/>
          </a:pPr>
          <a:r>
            <a:rPr lang="en-US" sz="1200" baseline="0">
              <a:solidFill>
                <a:schemeClr val="tx1"/>
              </a:solidFill>
              <a:effectLst/>
              <a:latin typeface="+mn-lt"/>
              <a:ea typeface="+mn-ea"/>
              <a:cs typeface="+mn-cs"/>
            </a:rPr>
            <a:t>Select sheet titled MWQP.</a:t>
          </a:r>
        </a:p>
        <a:p>
          <a:pPr marL="228600" lvl="0" indent="-228600">
            <a:buFont typeface="+mj-lt"/>
            <a:buAutoNum type="arabicPeriod"/>
          </a:pPr>
          <a:r>
            <a:rPr lang="en-US" sz="1200" baseline="0">
              <a:solidFill>
                <a:schemeClr val="tx1"/>
              </a:solidFill>
              <a:effectLst/>
              <a:latin typeface="+mn-lt"/>
              <a:ea typeface="+mn-ea"/>
              <a:cs typeface="+mn-cs"/>
            </a:rPr>
            <a:t>Right click on the sheet MWQP and select option move or copy.</a:t>
          </a:r>
        </a:p>
        <a:p>
          <a:pPr marL="228600" lvl="0" indent="-228600">
            <a:buFont typeface="+mj-lt"/>
            <a:buAutoNum type="arabicPeriod"/>
          </a:pPr>
          <a:r>
            <a:rPr lang="en-US" sz="1200" baseline="0">
              <a:solidFill>
                <a:schemeClr val="tx1"/>
              </a:solidFill>
              <a:effectLst/>
              <a:latin typeface="+mn-lt"/>
              <a:ea typeface="+mn-ea"/>
              <a:cs typeface="+mn-cs"/>
            </a:rPr>
            <a:t>Select the box "create a copy" and Click "OK".</a:t>
          </a:r>
        </a:p>
        <a:p>
          <a:pPr marL="228600" lvl="0" indent="-228600">
            <a:buFont typeface="+mj-lt"/>
            <a:buAutoNum type="arabicPeriod"/>
          </a:pPr>
          <a:r>
            <a:rPr lang="en-US" sz="1200" baseline="0">
              <a:solidFill>
                <a:schemeClr val="tx1"/>
              </a:solidFill>
              <a:effectLst/>
              <a:latin typeface="+mn-lt"/>
              <a:ea typeface="+mn-ea"/>
              <a:cs typeface="+mn-cs"/>
            </a:rPr>
            <a:t>A new sheet will appear. It can be renamed with the title of your choice.</a:t>
          </a:r>
        </a:p>
        <a:p>
          <a:pPr marL="0" lvl="0" indent="0">
            <a:buFontTx/>
            <a:buNone/>
          </a:pPr>
          <a:endParaRPr lang="en-US" sz="1200" baseline="0">
            <a:solidFill>
              <a:schemeClr val="tx1"/>
            </a:solidFill>
            <a:effectLst/>
            <a:latin typeface="+mn-lt"/>
            <a:ea typeface="+mn-ea"/>
            <a:cs typeface="+mn-cs"/>
          </a:endParaRPr>
        </a:p>
      </xdr:txBody>
    </xdr:sp>
    <xdr:clientData/>
  </xdr:oneCellAnchor>
  <xdr:twoCellAnchor editAs="oneCell">
    <xdr:from>
      <xdr:col>5</xdr:col>
      <xdr:colOff>240849</xdr:colOff>
      <xdr:row>0</xdr:row>
      <xdr:rowOff>41895</xdr:rowOff>
    </xdr:from>
    <xdr:to>
      <xdr:col>5</xdr:col>
      <xdr:colOff>1484289</xdr:colOff>
      <xdr:row>3</xdr:row>
      <xdr:rowOff>142599</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7479849" y="41895"/>
          <a:ext cx="1243440" cy="92937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0</xdr:colOff>
      <xdr:row>27</xdr:row>
      <xdr:rowOff>0</xdr:rowOff>
    </xdr:from>
    <xdr:ext cx="184666" cy="261610"/>
    <xdr:sp macro="" textlink="">
      <xdr:nvSpPr>
        <xdr:cNvPr id="2" name="TextBox 1"/>
        <xdr:cNvSpPr txBox="1"/>
      </xdr:nvSpPr>
      <xdr:spPr>
        <a:xfrm>
          <a:off x="189579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27</xdr:row>
      <xdr:rowOff>0</xdr:rowOff>
    </xdr:from>
    <xdr:ext cx="184666" cy="261610"/>
    <xdr:sp macro="" textlink="">
      <xdr:nvSpPr>
        <xdr:cNvPr id="3" name="TextBox 2"/>
        <xdr:cNvSpPr txBox="1"/>
      </xdr:nvSpPr>
      <xdr:spPr>
        <a:xfrm>
          <a:off x="189579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4" name="TextBox 3"/>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5" name="TextBox 4"/>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6" name="TextBox 5"/>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7" name="TextBox 6"/>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8" name="TextBox 7"/>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9" name="TextBox 8"/>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0" name="TextBox 9"/>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1" name="TextBox 10"/>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2" name="TextBox 11"/>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3" name="TextBox 12"/>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6</xdr:col>
      <xdr:colOff>1531938</xdr:colOff>
      <xdr:row>0</xdr:row>
      <xdr:rowOff>11906</xdr:rowOff>
    </xdr:from>
    <xdr:to>
      <xdr:col>6</xdr:col>
      <xdr:colOff>2775630</xdr:colOff>
      <xdr:row>2</xdr:row>
      <xdr:rowOff>303578</xdr:rowOff>
    </xdr:to>
    <xdr:pic>
      <xdr:nvPicPr>
        <xdr:cNvPr id="15" name="Picture 14"/>
        <xdr:cNvPicPr>
          <a:picLocks noChangeAspect="1"/>
        </xdr:cNvPicPr>
      </xdr:nvPicPr>
      <xdr:blipFill>
        <a:blip xmlns:r="http://schemas.openxmlformats.org/officeDocument/2006/relationships" r:embed="rId1"/>
        <a:stretch>
          <a:fillRect/>
        </a:stretch>
      </xdr:blipFill>
      <xdr:spPr>
        <a:xfrm>
          <a:off x="7997032" y="11906"/>
          <a:ext cx="1243692" cy="926672"/>
        </a:xfrm>
        <a:prstGeom prst="rect">
          <a:avLst/>
        </a:prstGeom>
      </xdr:spPr>
    </xdr:pic>
    <xdr:clientData/>
  </xdr:twoCellAnchor>
  <xdr:twoCellAnchor editAs="oneCell">
    <xdr:from>
      <xdr:col>12</xdr:col>
      <xdr:colOff>265906</xdr:colOff>
      <xdr:row>0</xdr:row>
      <xdr:rowOff>0</xdr:rowOff>
    </xdr:from>
    <xdr:to>
      <xdr:col>12</xdr:col>
      <xdr:colOff>1509598</xdr:colOff>
      <xdr:row>2</xdr:row>
      <xdr:rowOff>291672</xdr:rowOff>
    </xdr:to>
    <xdr:pic>
      <xdr:nvPicPr>
        <xdr:cNvPr id="17" name="Picture 16"/>
        <xdr:cNvPicPr>
          <a:picLocks noChangeAspect="1"/>
        </xdr:cNvPicPr>
      </xdr:nvPicPr>
      <xdr:blipFill>
        <a:blip xmlns:r="http://schemas.openxmlformats.org/officeDocument/2006/relationships" r:embed="rId1"/>
        <a:stretch>
          <a:fillRect/>
        </a:stretch>
      </xdr:blipFill>
      <xdr:spPr>
        <a:xfrm>
          <a:off x="17772062" y="0"/>
          <a:ext cx="1243692" cy="926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14</xdr:col>
      <xdr:colOff>0</xdr:colOff>
      <xdr:row>27</xdr:row>
      <xdr:rowOff>0</xdr:rowOff>
    </xdr:from>
    <xdr:ext cx="184666" cy="261610"/>
    <xdr:sp macro="" textlink="">
      <xdr:nvSpPr>
        <xdr:cNvPr id="2" name="TextBox 1"/>
        <xdr:cNvSpPr txBox="1"/>
      </xdr:nvSpPr>
      <xdr:spPr>
        <a:xfrm>
          <a:off x="189579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27</xdr:row>
      <xdr:rowOff>0</xdr:rowOff>
    </xdr:from>
    <xdr:ext cx="184666" cy="261610"/>
    <xdr:sp macro="" textlink="">
      <xdr:nvSpPr>
        <xdr:cNvPr id="3" name="TextBox 2"/>
        <xdr:cNvSpPr txBox="1"/>
      </xdr:nvSpPr>
      <xdr:spPr>
        <a:xfrm>
          <a:off x="189579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4" name="TextBox 3"/>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5" name="TextBox 4"/>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6" name="TextBox 5"/>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7" name="TextBox 6"/>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8" name="TextBox 7"/>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9" name="TextBox 8"/>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0" name="TextBox 9"/>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1" name="TextBox 10"/>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2" name="TextBox 11"/>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3" name="TextBox 12"/>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27</xdr:row>
      <xdr:rowOff>0</xdr:rowOff>
    </xdr:from>
    <xdr:ext cx="184666" cy="261610"/>
    <xdr:sp macro="" textlink="">
      <xdr:nvSpPr>
        <xdr:cNvPr id="2" name="TextBox 1"/>
        <xdr:cNvSpPr txBox="1"/>
      </xdr:nvSpPr>
      <xdr:spPr>
        <a:xfrm>
          <a:off x="189579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27</xdr:row>
      <xdr:rowOff>0</xdr:rowOff>
    </xdr:from>
    <xdr:ext cx="184666" cy="261610"/>
    <xdr:sp macro="" textlink="">
      <xdr:nvSpPr>
        <xdr:cNvPr id="3" name="TextBox 2"/>
        <xdr:cNvSpPr txBox="1"/>
      </xdr:nvSpPr>
      <xdr:spPr>
        <a:xfrm>
          <a:off x="189579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4" name="TextBox 3"/>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5" name="TextBox 4"/>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6" name="TextBox 5"/>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7" name="TextBox 6"/>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8" name="TextBox 7"/>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9" name="TextBox 8"/>
        <xdr:cNvSpPr txBox="1"/>
      </xdr:nvSpPr>
      <xdr:spPr>
        <a:xfrm>
          <a:off x="189579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0" name="TextBox 9"/>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1" name="TextBox 10"/>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2" name="TextBox 11"/>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3" name="TextBox 12"/>
        <xdr:cNvSpPr txBox="1"/>
      </xdr:nvSpPr>
      <xdr:spPr>
        <a:xfrm>
          <a:off x="189579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cfs.ucdavis.edu/" TargetMode="External"/><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5"/>
  <sheetViews>
    <sheetView tabSelected="1" view="pageLayout" zoomScale="110" zoomScalePageLayoutView="110" workbookViewId="0">
      <selection activeCell="A2" sqref="A2"/>
    </sheetView>
  </sheetViews>
  <sheetFormatPr defaultColWidth="8.85546875" defaultRowHeight="15"/>
  <cols>
    <col min="1" max="1" width="101.85546875" customWidth="1"/>
    <col min="2" max="2" width="11" customWidth="1"/>
    <col min="4" max="4" width="11.7109375" customWidth="1"/>
  </cols>
  <sheetData>
    <row r="1" spans="1:4" ht="21.75" customHeight="1">
      <c r="A1" s="61" t="s">
        <v>36</v>
      </c>
    </row>
    <row r="2" spans="1:4" ht="21.75" customHeight="1">
      <c r="A2" s="61" t="s">
        <v>37</v>
      </c>
    </row>
    <row r="3" spans="1:4" ht="21.75" customHeight="1">
      <c r="A3" s="62" t="s">
        <v>57</v>
      </c>
    </row>
    <row r="4" spans="1:4" ht="21.75" customHeight="1">
      <c r="A4" s="63" t="s">
        <v>55</v>
      </c>
      <c r="D4" s="6"/>
    </row>
    <row r="5" spans="1:4" ht="18.75">
      <c r="A5" s="8"/>
    </row>
    <row r="45" ht="9.1999999999999993" customHeight="1"/>
  </sheetData>
  <sheetProtection password="C9F7" sheet="1" objects="1" scenarios="1"/>
  <customSheetViews>
    <customSheetView guid="{B4A8B348-A058-4596-80D0-19540C70760D}" scale="127" showPageBreaks="1" fitToPage="1" view="pageLayout" topLeftCell="A26">
      <selection activeCell="D7" sqref="D7"/>
      <pageMargins left="0.75" right="0.75" top="1" bottom="1" header="0.3" footer="0.3"/>
      <pageSetup scale="85" orientation="portrait" horizontalDpi="4294967292" verticalDpi="4294967292" r:id="rId1"/>
    </customSheetView>
  </customSheetViews>
  <phoneticPr fontId="16" type="noConversion"/>
  <printOptions horizontalCentered="1" verticalCentered="1"/>
  <pageMargins left="0.5" right="0.5" top="0.6" bottom="0.6" header="0" footer="0"/>
  <pageSetup scale="90" orientation="portrait" horizontalDpi="4294967292" verticalDpi="4294967292" r:id="rId2"/>
  <drawing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5"/>
  <sheetViews>
    <sheetView view="pageLayout" workbookViewId="0">
      <selection activeCell="E1" sqref="E1"/>
    </sheetView>
  </sheetViews>
  <sheetFormatPr defaultColWidth="5.7109375" defaultRowHeight="15"/>
  <cols>
    <col min="1" max="1" width="19.140625" customWidth="1"/>
    <col min="2" max="2" width="23.42578125" customWidth="1"/>
    <col min="3" max="3" width="19.140625" customWidth="1"/>
    <col min="4" max="4" width="25.140625" customWidth="1"/>
    <col min="5" max="5" width="24.42578125" customWidth="1"/>
    <col min="6" max="6" width="21.42578125" customWidth="1"/>
  </cols>
  <sheetData>
    <row r="1" spans="1:11" s="38" customFormat="1" ht="21.75" customHeight="1">
      <c r="A1" s="92" t="s">
        <v>42</v>
      </c>
      <c r="B1" s="92"/>
      <c r="C1" s="92"/>
      <c r="D1" s="92"/>
      <c r="E1" s="35"/>
      <c r="F1" s="36"/>
      <c r="G1" s="36"/>
      <c r="H1" s="37"/>
      <c r="I1" s="37"/>
      <c r="J1" s="35"/>
      <c r="K1" s="36"/>
    </row>
    <row r="2" spans="1:11" s="38" customFormat="1" ht="21.75" customHeight="1">
      <c r="A2" s="93" t="s">
        <v>37</v>
      </c>
      <c r="B2" s="93"/>
      <c r="C2" s="93"/>
      <c r="D2" s="93"/>
      <c r="E2" s="35"/>
      <c r="F2" s="36"/>
      <c r="G2" s="36"/>
      <c r="H2" s="37"/>
      <c r="I2" s="36"/>
      <c r="J2" s="36"/>
      <c r="K2" s="36"/>
    </row>
    <row r="3" spans="1:11" s="38" customFormat="1" ht="21.75" customHeight="1">
      <c r="A3" s="94" t="s">
        <v>58</v>
      </c>
      <c r="B3" s="94"/>
      <c r="C3" s="94"/>
      <c r="D3" s="94"/>
      <c r="E3" s="35"/>
      <c r="F3" s="36"/>
      <c r="G3" s="36"/>
      <c r="H3" s="37"/>
      <c r="I3" s="36"/>
      <c r="J3" s="36"/>
      <c r="K3" s="36"/>
    </row>
    <row r="4" spans="1:11" s="38" customFormat="1" ht="21.75" customHeight="1" thickBot="1">
      <c r="A4" s="95" t="s">
        <v>55</v>
      </c>
      <c r="B4" s="96"/>
      <c r="C4" s="96"/>
      <c r="D4" s="96"/>
      <c r="E4" s="35"/>
      <c r="F4" s="36"/>
      <c r="G4" s="36"/>
      <c r="H4" s="37"/>
      <c r="I4" s="36"/>
      <c r="J4" s="36"/>
      <c r="K4" s="36"/>
    </row>
    <row r="5" spans="1:11" ht="21.75" customHeight="1" thickTop="1" thickBot="1">
      <c r="A5" s="97" t="s">
        <v>35</v>
      </c>
      <c r="B5" s="98"/>
      <c r="C5" s="98"/>
      <c r="D5" s="98"/>
      <c r="E5" s="98"/>
      <c r="F5" s="99"/>
      <c r="G5" s="7"/>
      <c r="H5" s="3"/>
      <c r="I5" s="2"/>
      <c r="J5" s="2"/>
      <c r="K5" s="2"/>
    </row>
    <row r="6" spans="1:11" ht="21.75" customHeight="1" thickTop="1" thickBot="1">
      <c r="A6" s="88"/>
      <c r="B6" s="89"/>
      <c r="C6" s="90" t="s">
        <v>40</v>
      </c>
      <c r="D6" s="91"/>
      <c r="E6" s="90" t="s">
        <v>41</v>
      </c>
      <c r="F6" s="91"/>
      <c r="G6" s="4"/>
      <c r="H6" s="3"/>
      <c r="I6" s="2"/>
      <c r="J6" s="2"/>
      <c r="K6" s="2"/>
    </row>
    <row r="7" spans="1:11" ht="21.75" customHeight="1" thickTop="1" thickBot="1">
      <c r="A7" s="86" t="s">
        <v>5</v>
      </c>
      <c r="B7" s="87"/>
      <c r="C7" s="84">
        <v>2.1</v>
      </c>
      <c r="D7" s="85"/>
      <c r="E7" s="82">
        <v>126</v>
      </c>
      <c r="F7" s="83"/>
      <c r="G7" s="5"/>
      <c r="H7" s="3"/>
      <c r="I7" s="2"/>
      <c r="J7" s="2"/>
      <c r="K7" s="2"/>
    </row>
    <row r="8" spans="1:11" ht="21.75" customHeight="1" thickTop="1" thickBot="1">
      <c r="A8" s="86" t="s">
        <v>6</v>
      </c>
      <c r="B8" s="87"/>
      <c r="C8" s="84">
        <v>2.61</v>
      </c>
      <c r="D8" s="85"/>
      <c r="E8" s="82">
        <v>410</v>
      </c>
      <c r="F8" s="83"/>
      <c r="G8" s="5"/>
      <c r="H8" s="3"/>
      <c r="I8" s="2"/>
      <c r="J8" s="2"/>
      <c r="K8" s="2"/>
    </row>
    <row r="9" spans="1:11" ht="15.75" thickTop="1"/>
    <row r="15" spans="1:11">
      <c r="G15" s="31"/>
    </row>
    <row r="55" spans="2:2">
      <c r="B55" s="64"/>
    </row>
  </sheetData>
  <sheetProtection password="C9F7" sheet="1" objects="1" scenarios="1"/>
  <customSheetViews>
    <customSheetView guid="{B4A8B348-A058-4596-80D0-19540C70760D}" scale="112" showPageBreaks="1" fitToPage="1" view="pageLayout" topLeftCell="A28">
      <selection activeCell="H6" sqref="H6"/>
      <pageMargins left="0.4" right="0.4" top="0.75" bottom="0.75" header="0.3" footer="0.3"/>
      <pageSetup fitToHeight="2" orientation="portrait" horizontalDpi="4294967292" verticalDpi="4294967292" r:id="rId1"/>
    </customSheetView>
  </customSheetViews>
  <mergeCells count="14">
    <mergeCell ref="A1:D1"/>
    <mergeCell ref="A2:D2"/>
    <mergeCell ref="A3:D3"/>
    <mergeCell ref="A4:D4"/>
    <mergeCell ref="A5:F5"/>
    <mergeCell ref="E8:F8"/>
    <mergeCell ref="C8:D8"/>
    <mergeCell ref="A7:B7"/>
    <mergeCell ref="A8:B8"/>
    <mergeCell ref="A6:B6"/>
    <mergeCell ref="C6:D6"/>
    <mergeCell ref="E6:F6"/>
    <mergeCell ref="C7:D7"/>
    <mergeCell ref="E7:F7"/>
  </mergeCells>
  <phoneticPr fontId="16" type="noConversion"/>
  <hyperlinks>
    <hyperlink ref="A4" r:id="rId2"/>
  </hyperlinks>
  <printOptions horizontalCentered="1"/>
  <pageMargins left="0.5" right="0.5" top="0.7" bottom="0.7" header="0.01" footer="0.01"/>
  <pageSetup scale="71" orientation="portrait" horizontalDpi="4294967292" verticalDpi="4294967292" r:id="rId3"/>
  <drawing r:id="rId4"/>
  <extLst>
    <ext xmlns:mx="http://schemas.microsoft.com/office/mac/excel/2008/main" uri="{64002731-A6B0-56B0-2670-7721B7C09600}">
      <mx:PLV Mode="1" OnePage="0" WScale="75"/>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9"/>
  <sheetViews>
    <sheetView zoomScale="80" zoomScaleNormal="80" zoomScaleSheetLayoutView="80" zoomScalePageLayoutView="156" workbookViewId="0">
      <selection activeCell="L3" sqref="L3"/>
    </sheetView>
  </sheetViews>
  <sheetFormatPr defaultColWidth="8.85546875" defaultRowHeight="15"/>
  <cols>
    <col min="1" max="1" width="16.7109375" style="1" customWidth="1"/>
    <col min="2" max="2" width="11.28515625" style="1" customWidth="1"/>
    <col min="3" max="3" width="12.85546875" style="1" customWidth="1"/>
    <col min="4" max="4" width="11.7109375" style="1" customWidth="1"/>
    <col min="5" max="5" width="19.7109375" style="1" customWidth="1"/>
    <col min="6" max="6" width="20.28515625" style="1" customWidth="1"/>
    <col min="7" max="7" width="41" style="39" customWidth="1"/>
    <col min="8" max="8" width="1.140625" style="1" customWidth="1"/>
    <col min="9" max="9" width="56.140625" style="1" customWidth="1"/>
    <col min="10" max="10" width="19.7109375" style="1" customWidth="1"/>
    <col min="11" max="11" width="21" style="1" customWidth="1"/>
    <col min="12" max="12" width="19" style="1" customWidth="1"/>
    <col min="13" max="13" width="21.85546875" style="1" customWidth="1"/>
    <col min="14" max="14" width="9.140625" style="1" customWidth="1"/>
    <col min="15" max="16384" width="8.85546875" style="1"/>
  </cols>
  <sheetData>
    <row r="1" spans="1:14" s="54" customFormat="1" ht="24.95" customHeight="1">
      <c r="A1" s="32" t="s">
        <v>38</v>
      </c>
      <c r="C1" s="33"/>
      <c r="D1" s="34"/>
      <c r="E1" s="35"/>
      <c r="F1" s="36"/>
      <c r="H1" s="37"/>
      <c r="I1" s="37" t="s">
        <v>38</v>
      </c>
      <c r="J1" s="37"/>
      <c r="K1" s="35"/>
      <c r="L1" s="35"/>
      <c r="M1" s="36"/>
      <c r="N1" s="36"/>
    </row>
    <row r="2" spans="1:14" s="54" customFormat="1" ht="24.95" customHeight="1">
      <c r="A2" s="37" t="s">
        <v>39</v>
      </c>
      <c r="B2" s="56"/>
      <c r="C2" s="33"/>
      <c r="D2" s="34"/>
      <c r="E2" s="35"/>
      <c r="F2" s="36"/>
      <c r="H2" s="37"/>
      <c r="I2" s="37" t="s">
        <v>39</v>
      </c>
      <c r="J2" s="37"/>
      <c r="K2" s="36"/>
      <c r="L2" s="36"/>
      <c r="M2" s="36"/>
      <c r="N2" s="36"/>
    </row>
    <row r="3" spans="1:14" s="54" customFormat="1" ht="24.95" customHeight="1">
      <c r="A3" s="33" t="s">
        <v>58</v>
      </c>
      <c r="B3" s="56"/>
      <c r="C3" s="33"/>
      <c r="D3" s="34"/>
      <c r="E3" s="35"/>
      <c r="F3" s="36"/>
      <c r="H3" s="37"/>
      <c r="I3" s="66" t="s">
        <v>58</v>
      </c>
      <c r="J3" s="66"/>
      <c r="K3" s="55"/>
      <c r="L3" s="55"/>
      <c r="M3" s="55"/>
      <c r="N3" s="36"/>
    </row>
    <row r="4" spans="1:14" s="54" customFormat="1" ht="24.95" customHeight="1" thickBot="1">
      <c r="A4" s="67" t="s">
        <v>55</v>
      </c>
      <c r="B4" s="56"/>
      <c r="C4" s="33"/>
      <c r="D4" s="34"/>
      <c r="E4" s="35"/>
      <c r="F4" s="36"/>
      <c r="H4" s="37"/>
      <c r="I4" s="67" t="s">
        <v>55</v>
      </c>
      <c r="J4" s="67"/>
      <c r="K4" s="55"/>
      <c r="L4" s="55"/>
      <c r="M4" s="55"/>
      <c r="N4" s="36"/>
    </row>
    <row r="5" spans="1:14" s="36" customFormat="1" ht="20.100000000000001" customHeight="1">
      <c r="A5" s="100" t="s">
        <v>47</v>
      </c>
      <c r="B5" s="101"/>
      <c r="C5" s="101"/>
      <c r="D5" s="101"/>
      <c r="E5" s="101"/>
      <c r="F5" s="101"/>
      <c r="G5" s="102"/>
      <c r="H5" s="35"/>
      <c r="I5" s="106" t="s">
        <v>43</v>
      </c>
      <c r="J5" s="107"/>
      <c r="K5" s="107"/>
      <c r="L5" s="107"/>
      <c r="M5" s="108"/>
    </row>
    <row r="6" spans="1:14" s="36" customFormat="1" ht="20.100000000000001" customHeight="1" thickBot="1">
      <c r="A6" s="103"/>
      <c r="B6" s="104"/>
      <c r="C6" s="104"/>
      <c r="D6" s="104"/>
      <c r="E6" s="104"/>
      <c r="F6" s="104"/>
      <c r="G6" s="105"/>
      <c r="H6" s="40"/>
      <c r="I6" s="109"/>
      <c r="J6" s="110"/>
      <c r="K6" s="110"/>
      <c r="L6" s="110"/>
      <c r="M6" s="111"/>
    </row>
    <row r="7" spans="1:14" ht="18" customHeight="1" thickBot="1">
      <c r="A7" s="41" t="s">
        <v>0</v>
      </c>
      <c r="B7" s="41" t="s">
        <v>1</v>
      </c>
      <c r="C7" s="41" t="s">
        <v>2</v>
      </c>
      <c r="D7" s="41" t="s">
        <v>3</v>
      </c>
      <c r="E7" s="41" t="s">
        <v>4</v>
      </c>
      <c r="F7" s="41" t="s">
        <v>7</v>
      </c>
      <c r="G7" s="41" t="s">
        <v>8</v>
      </c>
      <c r="H7" s="9"/>
      <c r="I7" s="112"/>
      <c r="J7" s="113" t="s">
        <v>61</v>
      </c>
      <c r="K7" s="113" t="s">
        <v>62</v>
      </c>
      <c r="L7" s="114" t="s">
        <v>66</v>
      </c>
      <c r="M7" s="113" t="s">
        <v>63</v>
      </c>
      <c r="N7" s="10"/>
    </row>
    <row r="8" spans="1:14" ht="35.1" customHeight="1" thickBot="1">
      <c r="A8" s="77" t="s">
        <v>52</v>
      </c>
      <c r="B8" s="42" t="s">
        <v>49</v>
      </c>
      <c r="C8" s="42" t="s">
        <v>51</v>
      </c>
      <c r="D8" s="42" t="s">
        <v>50</v>
      </c>
      <c r="E8" s="79" t="s">
        <v>59</v>
      </c>
      <c r="F8" s="79" t="s">
        <v>60</v>
      </c>
      <c r="G8" s="42" t="s">
        <v>9</v>
      </c>
      <c r="H8" s="11"/>
      <c r="I8" s="112"/>
      <c r="J8" s="113"/>
      <c r="K8" s="113"/>
      <c r="L8" s="114"/>
      <c r="M8" s="113"/>
      <c r="N8" s="10"/>
    </row>
    <row r="9" spans="1:14" ht="18" customHeight="1" thickBot="1">
      <c r="A9" s="57" t="s">
        <v>11</v>
      </c>
      <c r="B9" s="58">
        <v>41478</v>
      </c>
      <c r="C9" s="43" t="s">
        <v>13</v>
      </c>
      <c r="D9" s="43">
        <v>1</v>
      </c>
      <c r="E9" s="59">
        <v>1</v>
      </c>
      <c r="F9" s="65">
        <f>IFERROR(LOG(E9),"")</f>
        <v>0</v>
      </c>
      <c r="G9" s="60" t="s">
        <v>54</v>
      </c>
      <c r="I9" s="44" t="s">
        <v>10</v>
      </c>
      <c r="J9" s="68">
        <v>126</v>
      </c>
      <c r="K9" s="75">
        <f>ROUND(LOG(J9),2)</f>
        <v>2.1</v>
      </c>
      <c r="L9" s="68">
        <v>410</v>
      </c>
      <c r="M9" s="75">
        <f>ROUND(LOG(L9),2)</f>
        <v>2.61</v>
      </c>
      <c r="N9" s="12"/>
    </row>
    <row r="10" spans="1:14" ht="18" customHeight="1" thickBot="1">
      <c r="A10" s="57" t="s">
        <v>11</v>
      </c>
      <c r="B10" s="58">
        <v>41485</v>
      </c>
      <c r="C10" s="43" t="s">
        <v>14</v>
      </c>
      <c r="D10" s="43">
        <v>2</v>
      </c>
      <c r="E10" s="59">
        <v>15</v>
      </c>
      <c r="F10" s="65">
        <f>IFERROR(LOG(E10),"")</f>
        <v>1.1760912590556813</v>
      </c>
      <c r="G10" s="52"/>
      <c r="I10" s="45" t="s">
        <v>45</v>
      </c>
      <c r="J10" s="69">
        <f ca="1">IFERROR(10^K10, "")</f>
        <v>100</v>
      </c>
      <c r="K10" s="76">
        <f ca="1">IFERROR(ROUND(AVERAGE(OFFSET(F9,COUNT(F9:F296)-MIN(COUNT(F9:F296),20),0,MIN(COUNT(F9:F296),20),1)),2),"")</f>
        <v>2</v>
      </c>
      <c r="L10" s="73">
        <f ca="1">IFERROR(10^M10,"")</f>
        <v>870.96358995608091</v>
      </c>
      <c r="M10" s="76">
        <f ca="1">IFERROR(ROUND(K10+(1.282*(STDEV(OFFSET(F9,COUNT(F9:F296)-MIN(COUNT(F9:F296),20),0,MIN(COUNT(F9:F296),20),1)))),2),"")</f>
        <v>2.94</v>
      </c>
      <c r="N10" s="13"/>
    </row>
    <row r="11" spans="1:14" ht="18" customHeight="1" thickBot="1">
      <c r="A11" s="57" t="s">
        <v>11</v>
      </c>
      <c r="B11" s="58">
        <v>41492</v>
      </c>
      <c r="C11" s="43" t="s">
        <v>15</v>
      </c>
      <c r="D11" s="43">
        <v>3</v>
      </c>
      <c r="E11" s="59">
        <v>560</v>
      </c>
      <c r="F11" s="65">
        <f t="shared" ref="F11:F74" si="0">IFERROR(LOG(E11),"")</f>
        <v>2.7481880270062002</v>
      </c>
      <c r="G11" s="52"/>
      <c r="I11" s="45" t="s">
        <v>44</v>
      </c>
      <c r="J11" s="74">
        <f ca="1">IFERROR((ROUND(J10,0))-J$9,"")</f>
        <v>-26</v>
      </c>
      <c r="K11" s="75">
        <f ca="1">IFERROR(K10-K9,"")</f>
        <v>-0.10000000000000009</v>
      </c>
      <c r="L11" s="68">
        <f ca="1">IFERROR((ROUND(L10,0))-L$9,"")</f>
        <v>461</v>
      </c>
      <c r="M11" s="76">
        <f ca="1">IFERROR(M10-M9,"")</f>
        <v>0.33000000000000007</v>
      </c>
      <c r="N11" s="14"/>
    </row>
    <row r="12" spans="1:14" ht="18" customHeight="1" thickBot="1">
      <c r="A12" s="57" t="s">
        <v>11</v>
      </c>
      <c r="B12" s="58">
        <v>41499</v>
      </c>
      <c r="C12" s="43" t="s">
        <v>16</v>
      </c>
      <c r="D12" s="43">
        <v>4</v>
      </c>
      <c r="E12" s="59">
        <v>150</v>
      </c>
      <c r="F12" s="65">
        <f t="shared" si="0"/>
        <v>2.1760912590556813</v>
      </c>
      <c r="G12" s="52"/>
      <c r="I12" s="46" t="s">
        <v>46</v>
      </c>
      <c r="J12" s="74" t="str">
        <f ca="1">IFERROR(IF(J11="","",IF(J11&lt;=0,"Yes","No")),"")</f>
        <v>Yes</v>
      </c>
      <c r="K12" s="116"/>
      <c r="L12" s="75" t="str">
        <f ca="1">IFERROR(IF(L11="","",IF(L11&lt;=0,"Yes","No")),"")</f>
        <v>No</v>
      </c>
      <c r="M12" s="116"/>
      <c r="N12" s="70"/>
    </row>
    <row r="13" spans="1:14" ht="18" customHeight="1" thickBot="1">
      <c r="A13" s="57" t="s">
        <v>11</v>
      </c>
      <c r="B13" s="58">
        <v>41506</v>
      </c>
      <c r="C13" s="43" t="s">
        <v>17</v>
      </c>
      <c r="D13" s="43">
        <v>5</v>
      </c>
      <c r="E13" s="59">
        <v>100</v>
      </c>
      <c r="F13" s="65">
        <f t="shared" si="0"/>
        <v>2</v>
      </c>
      <c r="G13" s="52"/>
      <c r="I13" s="119" t="s">
        <v>34</v>
      </c>
      <c r="J13" s="116" t="str">
        <f ca="1">IF(J11="","",IF(J11&lt;=0,"No","Yes"))</f>
        <v>No</v>
      </c>
      <c r="K13" s="117"/>
      <c r="L13" s="120" t="str">
        <f ca="1">IF(L11="","",IF(L11&lt;=0,"No","Yes"))</f>
        <v>Yes</v>
      </c>
      <c r="M13" s="117"/>
      <c r="N13" s="71"/>
    </row>
    <row r="14" spans="1:14" ht="18" customHeight="1" thickBot="1">
      <c r="A14" s="57" t="s">
        <v>11</v>
      </c>
      <c r="B14" s="58">
        <v>41787</v>
      </c>
      <c r="C14" s="43" t="s">
        <v>18</v>
      </c>
      <c r="D14" s="43">
        <v>6</v>
      </c>
      <c r="E14" s="59">
        <v>21</v>
      </c>
      <c r="F14" s="65">
        <f t="shared" si="0"/>
        <v>1.3222192947339193</v>
      </c>
      <c r="G14" s="52"/>
      <c r="H14" s="15"/>
      <c r="I14" s="119"/>
      <c r="J14" s="118"/>
      <c r="K14" s="117"/>
      <c r="L14" s="121"/>
      <c r="M14" s="117"/>
      <c r="N14" s="10"/>
    </row>
    <row r="15" spans="1:14" ht="18" customHeight="1" thickBot="1">
      <c r="A15" s="57" t="s">
        <v>11</v>
      </c>
      <c r="B15" s="58">
        <v>41800</v>
      </c>
      <c r="C15" s="43" t="s">
        <v>19</v>
      </c>
      <c r="D15" s="43">
        <v>7</v>
      </c>
      <c r="E15" s="59">
        <v>34</v>
      </c>
      <c r="F15" s="65">
        <f t="shared" si="0"/>
        <v>1.5314789170422551</v>
      </c>
      <c r="G15" s="52"/>
      <c r="H15" s="16"/>
      <c r="I15" s="119" t="s">
        <v>48</v>
      </c>
      <c r="J15" s="122">
        <f ca="1">IF(J11="","",IF(J12="Yes", 0,IF(K11&lt;=0.5,1,IF(K11&lt;=1,2,IF(K11&lt;=1.5,3,IF(K11&lt;=2,4,"&gt; 4 days ; see § 112.45(b)"))))))</f>
        <v>0</v>
      </c>
      <c r="K15" s="117"/>
      <c r="L15" s="125">
        <f ca="1">IF(L11="","",IF(L12="Yes", 0,IF(M11&lt;=0.5,1,IF(M11&lt;=1,2,IF(M11&lt;=1.5,3,IF(M11&lt;=2,4,"&gt; 4 days ; see § 112.45(b)"))))))</f>
        <v>1</v>
      </c>
      <c r="M15" s="117"/>
      <c r="N15" s="17"/>
    </row>
    <row r="16" spans="1:14" ht="18" customHeight="1" thickBot="1">
      <c r="A16" s="57" t="s">
        <v>11</v>
      </c>
      <c r="B16" s="58">
        <v>41807</v>
      </c>
      <c r="C16" s="43" t="s">
        <v>20</v>
      </c>
      <c r="D16" s="43">
        <v>8</v>
      </c>
      <c r="E16" s="59">
        <v>130</v>
      </c>
      <c r="F16" s="65">
        <f t="shared" si="0"/>
        <v>2.1139433523068369</v>
      </c>
      <c r="G16" s="52"/>
      <c r="I16" s="119"/>
      <c r="J16" s="123"/>
      <c r="K16" s="117"/>
      <c r="L16" s="126"/>
      <c r="M16" s="117"/>
      <c r="N16" s="17"/>
    </row>
    <row r="17" spans="1:14" ht="18" customHeight="1" thickBot="1">
      <c r="A17" s="57" t="s">
        <v>11</v>
      </c>
      <c r="B17" s="58">
        <v>41835</v>
      </c>
      <c r="C17" s="43" t="s">
        <v>21</v>
      </c>
      <c r="D17" s="43">
        <v>9</v>
      </c>
      <c r="E17" s="59">
        <v>5</v>
      </c>
      <c r="F17" s="65">
        <f t="shared" si="0"/>
        <v>0.69897000433601886</v>
      </c>
      <c r="G17" s="52"/>
      <c r="I17" s="119"/>
      <c r="J17" s="123"/>
      <c r="K17" s="117"/>
      <c r="L17" s="126"/>
      <c r="M17" s="117"/>
      <c r="N17" s="17"/>
    </row>
    <row r="18" spans="1:14" ht="18" customHeight="1" thickBot="1">
      <c r="A18" s="57" t="s">
        <v>11</v>
      </c>
      <c r="B18" s="58">
        <v>41849</v>
      </c>
      <c r="C18" s="43" t="s">
        <v>22</v>
      </c>
      <c r="D18" s="43">
        <v>10</v>
      </c>
      <c r="E18" s="59">
        <v>390</v>
      </c>
      <c r="F18" s="65">
        <f t="shared" si="0"/>
        <v>2.5910646070264991</v>
      </c>
      <c r="G18" s="52"/>
      <c r="I18" s="119"/>
      <c r="J18" s="124"/>
      <c r="K18" s="118"/>
      <c r="L18" s="127"/>
      <c r="M18" s="118"/>
      <c r="N18" s="19"/>
    </row>
    <row r="19" spans="1:14" ht="18" customHeight="1" thickBot="1">
      <c r="A19" s="57" t="s">
        <v>11</v>
      </c>
      <c r="B19" s="58">
        <v>41863</v>
      </c>
      <c r="C19" s="43" t="s">
        <v>23</v>
      </c>
      <c r="D19" s="43">
        <v>11</v>
      </c>
      <c r="E19" s="59">
        <v>940</v>
      </c>
      <c r="F19" s="65">
        <f t="shared" si="0"/>
        <v>2.9731278535996988</v>
      </c>
      <c r="G19" s="60" t="s">
        <v>56</v>
      </c>
      <c r="I19" s="18"/>
      <c r="J19" s="18"/>
      <c r="K19" s="19"/>
      <c r="L19" s="19"/>
      <c r="M19" s="20"/>
      <c r="N19" s="19"/>
    </row>
    <row r="20" spans="1:14" ht="18" customHeight="1" thickBot="1">
      <c r="A20" s="57" t="s">
        <v>11</v>
      </c>
      <c r="B20" s="58">
        <v>41870</v>
      </c>
      <c r="C20" s="43" t="s">
        <v>24</v>
      </c>
      <c r="D20" s="43">
        <v>12</v>
      </c>
      <c r="E20" s="59">
        <v>300</v>
      </c>
      <c r="F20" s="65">
        <f t="shared" si="0"/>
        <v>2.4771212547196626</v>
      </c>
      <c r="G20" s="52"/>
      <c r="I20" s="115" t="s">
        <v>53</v>
      </c>
      <c r="J20" s="115"/>
      <c r="K20" s="115"/>
      <c r="L20" s="115"/>
      <c r="M20" s="115"/>
    </row>
    <row r="21" spans="1:14" ht="18" customHeight="1" thickBot="1">
      <c r="A21" s="57" t="s">
        <v>11</v>
      </c>
      <c r="B21" s="58">
        <v>42143</v>
      </c>
      <c r="C21" s="43" t="s">
        <v>25</v>
      </c>
      <c r="D21" s="43">
        <v>13</v>
      </c>
      <c r="E21" s="59">
        <v>27</v>
      </c>
      <c r="F21" s="65">
        <f t="shared" si="0"/>
        <v>1.4313637641589874</v>
      </c>
      <c r="G21" s="52"/>
      <c r="I21" s="115"/>
      <c r="J21" s="115"/>
      <c r="K21" s="115"/>
      <c r="L21" s="115"/>
      <c r="M21" s="115"/>
    </row>
    <row r="22" spans="1:14" ht="18" customHeight="1" thickBot="1">
      <c r="A22" s="57" t="s">
        <v>11</v>
      </c>
      <c r="B22" s="58">
        <v>42157</v>
      </c>
      <c r="C22" s="43" t="s">
        <v>26</v>
      </c>
      <c r="D22" s="43">
        <v>14</v>
      </c>
      <c r="E22" s="59">
        <v>52</v>
      </c>
      <c r="F22" s="65">
        <f t="shared" si="0"/>
        <v>1.7160033436347992</v>
      </c>
      <c r="G22" s="52"/>
      <c r="I22" s="115"/>
      <c r="J22" s="115"/>
      <c r="K22" s="115"/>
      <c r="L22" s="115"/>
      <c r="M22" s="115"/>
    </row>
    <row r="23" spans="1:14" ht="18" customHeight="1" thickBot="1">
      <c r="A23" s="57" t="s">
        <v>11</v>
      </c>
      <c r="B23" s="58">
        <v>42164</v>
      </c>
      <c r="C23" s="43" t="s">
        <v>27</v>
      </c>
      <c r="D23" s="43">
        <v>15</v>
      </c>
      <c r="E23" s="59">
        <v>160</v>
      </c>
      <c r="F23" s="65">
        <f t="shared" si="0"/>
        <v>2.2041199826559246</v>
      </c>
      <c r="G23" s="52"/>
    </row>
    <row r="24" spans="1:14" ht="18" customHeight="1" thickBot="1">
      <c r="A24" s="57" t="s">
        <v>11</v>
      </c>
      <c r="B24" s="58">
        <v>42178</v>
      </c>
      <c r="C24" s="43" t="s">
        <v>28</v>
      </c>
      <c r="D24" s="43">
        <v>16</v>
      </c>
      <c r="E24" s="59">
        <v>50</v>
      </c>
      <c r="F24" s="65">
        <f t="shared" si="0"/>
        <v>1.6989700043360187</v>
      </c>
      <c r="G24" s="52"/>
    </row>
    <row r="25" spans="1:14" ht="18" customHeight="1" thickBot="1">
      <c r="A25" s="57" t="s">
        <v>11</v>
      </c>
      <c r="B25" s="58">
        <v>42199</v>
      </c>
      <c r="C25" s="43" t="s">
        <v>29</v>
      </c>
      <c r="D25" s="43">
        <v>17</v>
      </c>
      <c r="E25" s="59">
        <v>1000</v>
      </c>
      <c r="F25" s="65">
        <f t="shared" si="0"/>
        <v>3</v>
      </c>
      <c r="G25" s="52"/>
    </row>
    <row r="26" spans="1:14" ht="18" customHeight="1" thickBot="1">
      <c r="A26" s="57" t="s">
        <v>11</v>
      </c>
      <c r="B26" s="58">
        <v>42213</v>
      </c>
      <c r="C26" s="43" t="s">
        <v>30</v>
      </c>
      <c r="D26" s="43">
        <v>18</v>
      </c>
      <c r="E26" s="59">
        <v>200</v>
      </c>
      <c r="F26" s="65">
        <f t="shared" si="0"/>
        <v>2.3010299956639813</v>
      </c>
      <c r="G26" s="52"/>
    </row>
    <row r="27" spans="1:14" ht="18" customHeight="1" thickBot="1">
      <c r="A27" s="57" t="s">
        <v>11</v>
      </c>
      <c r="B27" s="58">
        <v>42227</v>
      </c>
      <c r="C27" s="43" t="s">
        <v>31</v>
      </c>
      <c r="D27" s="43">
        <v>29</v>
      </c>
      <c r="E27" s="59">
        <v>18</v>
      </c>
      <c r="F27" s="65">
        <f t="shared" si="0"/>
        <v>1.255272505103306</v>
      </c>
      <c r="G27" s="52"/>
    </row>
    <row r="28" spans="1:14" ht="18" customHeight="1" thickBot="1">
      <c r="A28" s="57" t="s">
        <v>11</v>
      </c>
      <c r="B28" s="58">
        <v>42241</v>
      </c>
      <c r="C28" s="43" t="s">
        <v>32</v>
      </c>
      <c r="D28" s="43">
        <v>20</v>
      </c>
      <c r="E28" s="59">
        <v>3</v>
      </c>
      <c r="F28" s="65">
        <f t="shared" si="0"/>
        <v>0.47712125471966244</v>
      </c>
      <c r="G28" s="52"/>
    </row>
    <row r="29" spans="1:14" ht="18" customHeight="1" thickBot="1">
      <c r="A29" s="57" t="s">
        <v>12</v>
      </c>
      <c r="B29" s="58">
        <v>42514</v>
      </c>
      <c r="C29" s="43" t="s">
        <v>14</v>
      </c>
      <c r="D29" s="43">
        <v>1</v>
      </c>
      <c r="E29" s="59">
        <v>600</v>
      </c>
      <c r="F29" s="65">
        <f t="shared" si="0"/>
        <v>2.7781512503836434</v>
      </c>
      <c r="G29" s="72"/>
    </row>
    <row r="30" spans="1:14" ht="18" customHeight="1" thickBot="1">
      <c r="A30" s="57" t="s">
        <v>12</v>
      </c>
      <c r="B30" s="58">
        <v>42528</v>
      </c>
      <c r="C30" s="43" t="s">
        <v>19</v>
      </c>
      <c r="D30" s="43">
        <v>2</v>
      </c>
      <c r="E30" s="59">
        <v>800</v>
      </c>
      <c r="F30" s="65">
        <f t="shared" si="0"/>
        <v>2.9030899869919438</v>
      </c>
      <c r="G30" s="52"/>
    </row>
    <row r="31" spans="1:14" ht="18" customHeight="1" thickBot="1">
      <c r="A31" s="57" t="s">
        <v>12</v>
      </c>
      <c r="B31" s="58">
        <v>42556</v>
      </c>
      <c r="C31" s="43" t="s">
        <v>24</v>
      </c>
      <c r="D31" s="43">
        <v>3</v>
      </c>
      <c r="E31" s="59">
        <v>200</v>
      </c>
      <c r="F31" s="65">
        <f t="shared" si="0"/>
        <v>2.3010299956639813</v>
      </c>
      <c r="G31" s="52"/>
    </row>
    <row r="32" spans="1:14" ht="18" customHeight="1" thickBot="1">
      <c r="A32" s="57" t="s">
        <v>12</v>
      </c>
      <c r="B32" s="58">
        <v>42570</v>
      </c>
      <c r="C32" s="43" t="s">
        <v>33</v>
      </c>
      <c r="D32" s="43">
        <v>4</v>
      </c>
      <c r="E32" s="59">
        <v>65</v>
      </c>
      <c r="F32" s="65">
        <f t="shared" si="0"/>
        <v>1.8129133566428555</v>
      </c>
      <c r="G32" s="52"/>
      <c r="H32" s="16"/>
    </row>
    <row r="33" spans="1:13" ht="18" customHeight="1" thickBot="1">
      <c r="A33" s="57" t="s">
        <v>12</v>
      </c>
      <c r="B33" s="58">
        <v>42591</v>
      </c>
      <c r="C33" s="43" t="s">
        <v>29</v>
      </c>
      <c r="D33" s="43">
        <v>5</v>
      </c>
      <c r="E33" s="59">
        <v>300</v>
      </c>
      <c r="F33" s="65">
        <f t="shared" si="0"/>
        <v>2.4771212547196626</v>
      </c>
      <c r="G33" s="53"/>
    </row>
    <row r="34" spans="1:13" ht="18" customHeight="1" thickBot="1">
      <c r="A34" s="48"/>
      <c r="B34" s="49"/>
      <c r="C34" s="50"/>
      <c r="D34" s="50"/>
      <c r="E34" s="51"/>
      <c r="F34" s="65" t="str">
        <f t="shared" si="0"/>
        <v/>
      </c>
      <c r="G34" s="52"/>
    </row>
    <row r="35" spans="1:13" ht="18" customHeight="1" thickBot="1">
      <c r="A35" s="48"/>
      <c r="B35" s="49"/>
      <c r="C35" s="50"/>
      <c r="D35" s="50"/>
      <c r="E35" s="51"/>
      <c r="F35" s="65" t="str">
        <f t="shared" si="0"/>
        <v/>
      </c>
      <c r="G35" s="52"/>
    </row>
    <row r="36" spans="1:13" ht="18" customHeight="1" thickBot="1">
      <c r="A36" s="48"/>
      <c r="B36" s="49"/>
      <c r="C36" s="50"/>
      <c r="D36" s="50"/>
      <c r="E36" s="51"/>
      <c r="F36" s="65" t="str">
        <f t="shared" si="0"/>
        <v/>
      </c>
      <c r="G36" s="52"/>
    </row>
    <row r="37" spans="1:13" ht="18" customHeight="1" thickBot="1">
      <c r="A37" s="48"/>
      <c r="B37" s="49"/>
      <c r="C37" s="50"/>
      <c r="D37" s="50"/>
      <c r="E37" s="51"/>
      <c r="F37" s="65" t="str">
        <f t="shared" si="0"/>
        <v/>
      </c>
      <c r="G37" s="52"/>
      <c r="H37" s="16"/>
    </row>
    <row r="38" spans="1:13" ht="18" customHeight="1" thickBot="1">
      <c r="A38" s="48"/>
      <c r="B38" s="49"/>
      <c r="C38" s="50"/>
      <c r="D38" s="50"/>
      <c r="E38" s="51"/>
      <c r="F38" s="65" t="str">
        <f t="shared" si="0"/>
        <v/>
      </c>
      <c r="G38" s="52"/>
      <c r="H38" s="16"/>
      <c r="I38" s="16"/>
      <c r="J38" s="16"/>
      <c r="K38" s="16"/>
      <c r="L38" s="16"/>
      <c r="M38" s="16"/>
    </row>
    <row r="39" spans="1:13" ht="18" customHeight="1" thickBot="1">
      <c r="A39" s="48"/>
      <c r="B39" s="49"/>
      <c r="C39" s="50"/>
      <c r="D39" s="50"/>
      <c r="E39" s="51"/>
      <c r="F39" s="65" t="str">
        <f t="shared" si="0"/>
        <v/>
      </c>
      <c r="G39" s="52"/>
      <c r="H39" s="21"/>
      <c r="I39" s="21"/>
      <c r="J39" s="21"/>
      <c r="K39" s="21"/>
      <c r="L39" s="21"/>
      <c r="M39" s="22"/>
    </row>
    <row r="40" spans="1:13" ht="18" customHeight="1" thickBot="1">
      <c r="A40" s="48"/>
      <c r="B40" s="49"/>
      <c r="C40" s="50"/>
      <c r="D40" s="50"/>
      <c r="E40" s="51"/>
      <c r="F40" s="65" t="str">
        <f t="shared" si="0"/>
        <v/>
      </c>
      <c r="G40" s="52"/>
      <c r="H40" s="23"/>
      <c r="I40" s="24"/>
      <c r="J40" s="24"/>
      <c r="K40" s="24"/>
      <c r="L40" s="24"/>
      <c r="M40" s="25"/>
    </row>
    <row r="41" spans="1:13" ht="18" customHeight="1" thickBot="1">
      <c r="A41" s="48"/>
      <c r="B41" s="49"/>
      <c r="C41" s="50"/>
      <c r="D41" s="50"/>
      <c r="E41" s="51"/>
      <c r="F41" s="65" t="str">
        <f t="shared" si="0"/>
        <v/>
      </c>
      <c r="G41" s="52"/>
      <c r="H41" s="26"/>
      <c r="I41" s="24"/>
      <c r="J41" s="24"/>
      <c r="K41" s="24"/>
      <c r="L41" s="24"/>
      <c r="M41" s="27"/>
    </row>
    <row r="42" spans="1:13" ht="18" customHeight="1" thickBot="1">
      <c r="A42" s="48"/>
      <c r="B42" s="49"/>
      <c r="C42" s="50"/>
      <c r="D42" s="50"/>
      <c r="E42" s="51"/>
      <c r="F42" s="65" t="str">
        <f t="shared" si="0"/>
        <v/>
      </c>
      <c r="G42" s="52"/>
    </row>
    <row r="43" spans="1:13" ht="18" customHeight="1" thickBot="1">
      <c r="A43" s="48"/>
      <c r="B43" s="49"/>
      <c r="C43" s="50"/>
      <c r="D43" s="50"/>
      <c r="E43" s="51"/>
      <c r="F43" s="65" t="str">
        <f t="shared" si="0"/>
        <v/>
      </c>
      <c r="G43" s="52"/>
    </row>
    <row r="44" spans="1:13" ht="18" customHeight="1" thickBot="1">
      <c r="A44" s="48"/>
      <c r="B44" s="49"/>
      <c r="C44" s="50"/>
      <c r="D44" s="50"/>
      <c r="E44" s="51"/>
      <c r="F44" s="65" t="str">
        <f t="shared" si="0"/>
        <v/>
      </c>
      <c r="G44" s="52"/>
    </row>
    <row r="45" spans="1:13" ht="18" customHeight="1" thickBot="1">
      <c r="A45" s="48"/>
      <c r="B45" s="49"/>
      <c r="C45" s="50"/>
      <c r="D45" s="50"/>
      <c r="E45" s="51"/>
      <c r="F45" s="65" t="str">
        <f t="shared" si="0"/>
        <v/>
      </c>
      <c r="G45" s="52"/>
    </row>
    <row r="46" spans="1:13" ht="18" customHeight="1" thickBot="1">
      <c r="A46" s="48"/>
      <c r="B46" s="49"/>
      <c r="C46" s="50"/>
      <c r="D46" s="50"/>
      <c r="E46" s="51"/>
      <c r="F46" s="65" t="str">
        <f t="shared" si="0"/>
        <v/>
      </c>
      <c r="G46" s="52"/>
    </row>
    <row r="47" spans="1:13" ht="18" customHeight="1" thickBot="1">
      <c r="A47" s="48"/>
      <c r="B47" s="49"/>
      <c r="C47" s="50"/>
      <c r="D47" s="50"/>
      <c r="E47" s="51"/>
      <c r="F47" s="65" t="str">
        <f t="shared" si="0"/>
        <v/>
      </c>
      <c r="G47" s="52"/>
    </row>
    <row r="48" spans="1:13" ht="18" customHeight="1" thickBot="1">
      <c r="A48" s="48"/>
      <c r="B48" s="49"/>
      <c r="C48" s="50"/>
      <c r="D48" s="50"/>
      <c r="E48" s="51"/>
      <c r="F48" s="65" t="str">
        <f t="shared" si="0"/>
        <v/>
      </c>
      <c r="G48" s="52"/>
    </row>
    <row r="49" spans="1:7" ht="18" customHeight="1" thickBot="1">
      <c r="A49" s="48"/>
      <c r="B49" s="49"/>
      <c r="C49" s="50"/>
      <c r="D49" s="50"/>
      <c r="E49" s="51"/>
      <c r="F49" s="65" t="str">
        <f t="shared" si="0"/>
        <v/>
      </c>
      <c r="G49" s="52"/>
    </row>
    <row r="50" spans="1:7" ht="18" customHeight="1" thickBot="1">
      <c r="A50" s="48"/>
      <c r="B50" s="49"/>
      <c r="C50" s="50"/>
      <c r="D50" s="50"/>
      <c r="E50" s="51"/>
      <c r="F50" s="65" t="str">
        <f t="shared" si="0"/>
        <v/>
      </c>
      <c r="G50" s="52"/>
    </row>
    <row r="51" spans="1:7" ht="18" customHeight="1" thickBot="1">
      <c r="A51" s="48"/>
      <c r="B51" s="49"/>
      <c r="C51" s="50"/>
      <c r="D51" s="50"/>
      <c r="E51" s="51"/>
      <c r="F51" s="65" t="str">
        <f t="shared" si="0"/>
        <v/>
      </c>
      <c r="G51" s="52"/>
    </row>
    <row r="52" spans="1:7" ht="18" customHeight="1" thickBot="1">
      <c r="A52" s="48"/>
      <c r="B52" s="49"/>
      <c r="C52" s="50"/>
      <c r="D52" s="50"/>
      <c r="E52" s="51"/>
      <c r="F52" s="65" t="str">
        <f t="shared" si="0"/>
        <v/>
      </c>
      <c r="G52" s="52"/>
    </row>
    <row r="53" spans="1:7" ht="18" customHeight="1" thickBot="1">
      <c r="A53" s="48"/>
      <c r="B53" s="49"/>
      <c r="C53" s="50"/>
      <c r="D53" s="50"/>
      <c r="E53" s="51"/>
      <c r="F53" s="65" t="str">
        <f t="shared" si="0"/>
        <v/>
      </c>
      <c r="G53" s="52"/>
    </row>
    <row r="54" spans="1:7" ht="18" customHeight="1" thickBot="1">
      <c r="A54" s="48"/>
      <c r="B54" s="49"/>
      <c r="C54" s="50"/>
      <c r="D54" s="50"/>
      <c r="E54" s="51"/>
      <c r="F54" s="65" t="str">
        <f t="shared" si="0"/>
        <v/>
      </c>
      <c r="G54" s="52"/>
    </row>
    <row r="55" spans="1:7" ht="18" customHeight="1" thickBot="1">
      <c r="A55" s="48"/>
      <c r="B55" s="49"/>
      <c r="C55" s="50"/>
      <c r="D55" s="50"/>
      <c r="E55" s="51"/>
      <c r="F55" s="65" t="str">
        <f t="shared" si="0"/>
        <v/>
      </c>
      <c r="G55" s="52"/>
    </row>
    <row r="56" spans="1:7" ht="18" customHeight="1" thickBot="1">
      <c r="A56" s="48"/>
      <c r="B56" s="49"/>
      <c r="C56" s="50"/>
      <c r="D56" s="50"/>
      <c r="E56" s="51"/>
      <c r="F56" s="65" t="str">
        <f t="shared" si="0"/>
        <v/>
      </c>
      <c r="G56" s="52"/>
    </row>
    <row r="57" spans="1:7" ht="18" customHeight="1" thickBot="1">
      <c r="A57" s="48"/>
      <c r="B57" s="49"/>
      <c r="C57" s="50"/>
      <c r="D57" s="50"/>
      <c r="E57" s="51"/>
      <c r="F57" s="65" t="str">
        <f t="shared" si="0"/>
        <v/>
      </c>
      <c r="G57" s="52"/>
    </row>
    <row r="58" spans="1:7" ht="18" customHeight="1" thickBot="1">
      <c r="A58" s="48"/>
      <c r="B58" s="49"/>
      <c r="C58" s="50"/>
      <c r="D58" s="50"/>
      <c r="E58" s="51"/>
      <c r="F58" s="65" t="str">
        <f t="shared" si="0"/>
        <v/>
      </c>
      <c r="G58" s="52"/>
    </row>
    <row r="59" spans="1:7" ht="18" customHeight="1" thickBot="1">
      <c r="A59" s="48"/>
      <c r="B59" s="49"/>
      <c r="C59" s="50"/>
      <c r="D59" s="50"/>
      <c r="E59" s="51"/>
      <c r="F59" s="65" t="str">
        <f t="shared" si="0"/>
        <v/>
      </c>
      <c r="G59" s="52"/>
    </row>
    <row r="60" spans="1:7" ht="18" customHeight="1" thickBot="1">
      <c r="A60" s="48"/>
      <c r="B60" s="49"/>
      <c r="C60" s="50"/>
      <c r="D60" s="50"/>
      <c r="E60" s="51"/>
      <c r="F60" s="65" t="str">
        <f t="shared" si="0"/>
        <v/>
      </c>
      <c r="G60" s="52"/>
    </row>
    <row r="61" spans="1:7" ht="18" customHeight="1" thickBot="1">
      <c r="A61" s="48"/>
      <c r="B61" s="49"/>
      <c r="C61" s="50"/>
      <c r="D61" s="50"/>
      <c r="E61" s="51"/>
      <c r="F61" s="65" t="str">
        <f t="shared" si="0"/>
        <v/>
      </c>
      <c r="G61" s="52"/>
    </row>
    <row r="62" spans="1:7" ht="18" customHeight="1" thickBot="1">
      <c r="A62" s="48"/>
      <c r="B62" s="49"/>
      <c r="C62" s="50"/>
      <c r="D62" s="50"/>
      <c r="E62" s="51"/>
      <c r="F62" s="65" t="str">
        <f t="shared" si="0"/>
        <v/>
      </c>
      <c r="G62" s="52"/>
    </row>
    <row r="63" spans="1:7" ht="18" customHeight="1" thickBot="1">
      <c r="A63" s="48"/>
      <c r="B63" s="49"/>
      <c r="C63" s="50"/>
      <c r="D63" s="50"/>
      <c r="E63" s="51"/>
      <c r="F63" s="65" t="str">
        <f t="shared" si="0"/>
        <v/>
      </c>
      <c r="G63" s="52"/>
    </row>
    <row r="64" spans="1:7" ht="18" customHeight="1" thickBot="1">
      <c r="A64" s="48"/>
      <c r="B64" s="49"/>
      <c r="C64" s="50"/>
      <c r="D64" s="50"/>
      <c r="E64" s="51"/>
      <c r="F64" s="65" t="str">
        <f t="shared" si="0"/>
        <v/>
      </c>
      <c r="G64" s="52"/>
    </row>
    <row r="65" spans="1:7" ht="18" customHeight="1" thickBot="1">
      <c r="A65" s="48"/>
      <c r="B65" s="49"/>
      <c r="C65" s="50"/>
      <c r="D65" s="50"/>
      <c r="E65" s="51"/>
      <c r="F65" s="65" t="str">
        <f t="shared" si="0"/>
        <v/>
      </c>
      <c r="G65" s="52"/>
    </row>
    <row r="66" spans="1:7" ht="18" customHeight="1" thickBot="1">
      <c r="A66" s="48"/>
      <c r="B66" s="49"/>
      <c r="C66" s="50"/>
      <c r="D66" s="50"/>
      <c r="E66" s="51"/>
      <c r="F66" s="65" t="str">
        <f t="shared" si="0"/>
        <v/>
      </c>
      <c r="G66" s="52"/>
    </row>
    <row r="67" spans="1:7" ht="18" customHeight="1" thickBot="1">
      <c r="A67" s="48"/>
      <c r="B67" s="49"/>
      <c r="C67" s="50"/>
      <c r="D67" s="50"/>
      <c r="E67" s="51"/>
      <c r="F67" s="65" t="str">
        <f t="shared" si="0"/>
        <v/>
      </c>
      <c r="G67" s="52"/>
    </row>
    <row r="68" spans="1:7" ht="18" customHeight="1" thickBot="1">
      <c r="A68" s="48"/>
      <c r="B68" s="49"/>
      <c r="C68" s="50"/>
      <c r="D68" s="50"/>
      <c r="E68" s="51"/>
      <c r="F68" s="65" t="str">
        <f t="shared" si="0"/>
        <v/>
      </c>
      <c r="G68" s="52"/>
    </row>
    <row r="69" spans="1:7" ht="18" customHeight="1" thickBot="1">
      <c r="A69" s="48"/>
      <c r="B69" s="49"/>
      <c r="C69" s="50"/>
      <c r="D69" s="50"/>
      <c r="E69" s="51"/>
      <c r="F69" s="65" t="str">
        <f t="shared" si="0"/>
        <v/>
      </c>
      <c r="G69" s="52"/>
    </row>
    <row r="70" spans="1:7" ht="18" customHeight="1" thickBot="1">
      <c r="A70" s="48"/>
      <c r="B70" s="49"/>
      <c r="C70" s="50"/>
      <c r="D70" s="50"/>
      <c r="E70" s="51"/>
      <c r="F70" s="65" t="str">
        <f t="shared" si="0"/>
        <v/>
      </c>
      <c r="G70" s="52"/>
    </row>
    <row r="71" spans="1:7" ht="18" customHeight="1" thickBot="1">
      <c r="A71" s="48"/>
      <c r="B71" s="49"/>
      <c r="C71" s="50"/>
      <c r="D71" s="50"/>
      <c r="E71" s="51"/>
      <c r="F71" s="65" t="str">
        <f t="shared" si="0"/>
        <v/>
      </c>
      <c r="G71" s="52"/>
    </row>
    <row r="72" spans="1:7" ht="18" customHeight="1" thickBot="1">
      <c r="A72" s="48"/>
      <c r="B72" s="49"/>
      <c r="C72" s="50"/>
      <c r="D72" s="50"/>
      <c r="E72" s="51"/>
      <c r="F72" s="65" t="str">
        <f t="shared" si="0"/>
        <v/>
      </c>
      <c r="G72" s="52"/>
    </row>
    <row r="73" spans="1:7" ht="18" customHeight="1" thickBot="1">
      <c r="A73" s="48"/>
      <c r="B73" s="49"/>
      <c r="C73" s="50"/>
      <c r="D73" s="50"/>
      <c r="E73" s="51"/>
      <c r="F73" s="65" t="str">
        <f t="shared" si="0"/>
        <v/>
      </c>
      <c r="G73" s="52"/>
    </row>
    <row r="74" spans="1:7" ht="18" customHeight="1" thickBot="1">
      <c r="A74" s="48"/>
      <c r="B74" s="49"/>
      <c r="C74" s="50"/>
      <c r="D74" s="50"/>
      <c r="E74" s="51"/>
      <c r="F74" s="65" t="str">
        <f t="shared" si="0"/>
        <v/>
      </c>
      <c r="G74" s="52"/>
    </row>
    <row r="75" spans="1:7" ht="18" customHeight="1" thickBot="1">
      <c r="A75" s="48"/>
      <c r="B75" s="49"/>
      <c r="C75" s="50"/>
      <c r="D75" s="50"/>
      <c r="E75" s="51"/>
      <c r="F75" s="65" t="str">
        <f t="shared" ref="F75:F138" si="1">IFERROR(LOG(E75),"")</f>
        <v/>
      </c>
      <c r="G75" s="52"/>
    </row>
    <row r="76" spans="1:7" ht="18" customHeight="1" thickBot="1">
      <c r="A76" s="48"/>
      <c r="B76" s="49"/>
      <c r="C76" s="50"/>
      <c r="D76" s="50"/>
      <c r="E76" s="51"/>
      <c r="F76" s="65" t="str">
        <f t="shared" si="1"/>
        <v/>
      </c>
      <c r="G76" s="52"/>
    </row>
    <row r="77" spans="1:7" ht="18" customHeight="1" thickBot="1">
      <c r="A77" s="48"/>
      <c r="B77" s="49"/>
      <c r="C77" s="50"/>
      <c r="D77" s="50"/>
      <c r="E77" s="51"/>
      <c r="F77" s="65" t="str">
        <f t="shared" si="1"/>
        <v/>
      </c>
      <c r="G77" s="52"/>
    </row>
    <row r="78" spans="1:7" ht="18" customHeight="1" thickBot="1">
      <c r="A78" s="48"/>
      <c r="B78" s="49"/>
      <c r="C78" s="50"/>
      <c r="D78" s="50"/>
      <c r="E78" s="51"/>
      <c r="F78" s="65" t="str">
        <f t="shared" si="1"/>
        <v/>
      </c>
      <c r="G78" s="52"/>
    </row>
    <row r="79" spans="1:7" ht="18" customHeight="1" thickBot="1">
      <c r="A79" s="48"/>
      <c r="B79" s="49"/>
      <c r="C79" s="50"/>
      <c r="D79" s="50"/>
      <c r="E79" s="51"/>
      <c r="F79" s="65" t="str">
        <f t="shared" si="1"/>
        <v/>
      </c>
      <c r="G79" s="52"/>
    </row>
    <row r="80" spans="1:7" ht="18" customHeight="1" thickBot="1">
      <c r="A80" s="48"/>
      <c r="B80" s="49"/>
      <c r="C80" s="50"/>
      <c r="D80" s="50"/>
      <c r="E80" s="51"/>
      <c r="F80" s="65" t="str">
        <f t="shared" si="1"/>
        <v/>
      </c>
      <c r="G80" s="52"/>
    </row>
    <row r="81" spans="1:7" ht="18" customHeight="1" thickBot="1">
      <c r="A81" s="48"/>
      <c r="B81" s="49"/>
      <c r="C81" s="50"/>
      <c r="D81" s="50"/>
      <c r="E81" s="51"/>
      <c r="F81" s="65" t="str">
        <f t="shared" si="1"/>
        <v/>
      </c>
      <c r="G81" s="52"/>
    </row>
    <row r="82" spans="1:7" ht="18" customHeight="1" thickBot="1">
      <c r="A82" s="48"/>
      <c r="B82" s="49"/>
      <c r="C82" s="50"/>
      <c r="D82" s="50"/>
      <c r="E82" s="51"/>
      <c r="F82" s="65" t="str">
        <f t="shared" si="1"/>
        <v/>
      </c>
      <c r="G82" s="52"/>
    </row>
    <row r="83" spans="1:7" ht="18" customHeight="1" thickBot="1">
      <c r="A83" s="48"/>
      <c r="B83" s="49"/>
      <c r="C83" s="50"/>
      <c r="D83" s="50"/>
      <c r="E83" s="51"/>
      <c r="F83" s="65" t="str">
        <f t="shared" si="1"/>
        <v/>
      </c>
      <c r="G83" s="52"/>
    </row>
    <row r="84" spans="1:7" ht="18" customHeight="1" thickBot="1">
      <c r="A84" s="48"/>
      <c r="B84" s="49"/>
      <c r="C84" s="50"/>
      <c r="D84" s="50"/>
      <c r="E84" s="51"/>
      <c r="F84" s="65" t="str">
        <f t="shared" si="1"/>
        <v/>
      </c>
      <c r="G84" s="52"/>
    </row>
    <row r="85" spans="1:7" ht="18" customHeight="1" thickBot="1">
      <c r="A85" s="48"/>
      <c r="B85" s="49"/>
      <c r="C85" s="50"/>
      <c r="D85" s="50"/>
      <c r="E85" s="51"/>
      <c r="F85" s="65" t="str">
        <f t="shared" si="1"/>
        <v/>
      </c>
      <c r="G85" s="52"/>
    </row>
    <row r="86" spans="1:7" ht="18" customHeight="1" thickBot="1">
      <c r="A86" s="48"/>
      <c r="B86" s="49"/>
      <c r="C86" s="50"/>
      <c r="D86" s="50"/>
      <c r="E86" s="51"/>
      <c r="F86" s="65" t="str">
        <f t="shared" si="1"/>
        <v/>
      </c>
      <c r="G86" s="52"/>
    </row>
    <row r="87" spans="1:7" ht="18" customHeight="1" thickBot="1">
      <c r="A87" s="48"/>
      <c r="B87" s="49"/>
      <c r="C87" s="50"/>
      <c r="D87" s="50"/>
      <c r="E87" s="51"/>
      <c r="F87" s="65" t="str">
        <f t="shared" si="1"/>
        <v/>
      </c>
      <c r="G87" s="52"/>
    </row>
    <row r="88" spans="1:7" ht="18" customHeight="1" thickBot="1">
      <c r="A88" s="48"/>
      <c r="B88" s="49"/>
      <c r="C88" s="50"/>
      <c r="D88" s="50"/>
      <c r="E88" s="51"/>
      <c r="F88" s="65" t="str">
        <f t="shared" si="1"/>
        <v/>
      </c>
      <c r="G88" s="52"/>
    </row>
    <row r="89" spans="1:7" ht="18" customHeight="1" thickBot="1">
      <c r="A89" s="48"/>
      <c r="B89" s="49"/>
      <c r="C89" s="50"/>
      <c r="D89" s="50"/>
      <c r="E89" s="51"/>
      <c r="F89" s="65" t="str">
        <f t="shared" si="1"/>
        <v/>
      </c>
      <c r="G89" s="52"/>
    </row>
    <row r="90" spans="1:7" ht="18" customHeight="1" thickBot="1">
      <c r="A90" s="48"/>
      <c r="B90" s="49"/>
      <c r="C90" s="50"/>
      <c r="D90" s="50"/>
      <c r="E90" s="51"/>
      <c r="F90" s="65" t="str">
        <f t="shared" si="1"/>
        <v/>
      </c>
      <c r="G90" s="52"/>
    </row>
    <row r="91" spans="1:7" ht="18" customHeight="1" thickBot="1">
      <c r="A91" s="48"/>
      <c r="B91" s="49"/>
      <c r="C91" s="50"/>
      <c r="D91" s="50"/>
      <c r="E91" s="51"/>
      <c r="F91" s="65" t="str">
        <f t="shared" si="1"/>
        <v/>
      </c>
      <c r="G91" s="52"/>
    </row>
    <row r="92" spans="1:7" ht="18" customHeight="1" thickBot="1">
      <c r="A92" s="48"/>
      <c r="B92" s="49"/>
      <c r="C92" s="50"/>
      <c r="D92" s="50"/>
      <c r="E92" s="51"/>
      <c r="F92" s="65" t="str">
        <f t="shared" si="1"/>
        <v/>
      </c>
      <c r="G92" s="52"/>
    </row>
    <row r="93" spans="1:7" ht="18" customHeight="1" thickBot="1">
      <c r="A93" s="48"/>
      <c r="B93" s="49"/>
      <c r="C93" s="50"/>
      <c r="D93" s="50"/>
      <c r="E93" s="51"/>
      <c r="F93" s="65" t="str">
        <f t="shared" si="1"/>
        <v/>
      </c>
      <c r="G93" s="52"/>
    </row>
    <row r="94" spans="1:7" ht="18" customHeight="1" thickBot="1">
      <c r="A94" s="48"/>
      <c r="B94" s="49"/>
      <c r="C94" s="50"/>
      <c r="D94" s="50"/>
      <c r="E94" s="51"/>
      <c r="F94" s="65" t="str">
        <f t="shared" si="1"/>
        <v/>
      </c>
      <c r="G94" s="52"/>
    </row>
    <row r="95" spans="1:7" ht="18" customHeight="1" thickBot="1">
      <c r="A95" s="48"/>
      <c r="B95" s="49"/>
      <c r="C95" s="50"/>
      <c r="D95" s="50"/>
      <c r="E95" s="51"/>
      <c r="F95" s="65" t="str">
        <f t="shared" si="1"/>
        <v/>
      </c>
      <c r="G95" s="52"/>
    </row>
    <row r="96" spans="1:7" ht="18" customHeight="1" thickBot="1">
      <c r="A96" s="48"/>
      <c r="B96" s="49"/>
      <c r="C96" s="50"/>
      <c r="D96" s="50"/>
      <c r="E96" s="51"/>
      <c r="F96" s="65" t="str">
        <f t="shared" si="1"/>
        <v/>
      </c>
      <c r="G96" s="52"/>
    </row>
    <row r="97" spans="1:7" ht="18" customHeight="1" thickBot="1">
      <c r="A97" s="48"/>
      <c r="B97" s="49"/>
      <c r="C97" s="50"/>
      <c r="D97" s="50"/>
      <c r="E97" s="51"/>
      <c r="F97" s="65" t="str">
        <f t="shared" si="1"/>
        <v/>
      </c>
      <c r="G97" s="52"/>
    </row>
    <row r="98" spans="1:7" ht="18" customHeight="1" thickBot="1">
      <c r="A98" s="48"/>
      <c r="B98" s="49"/>
      <c r="C98" s="50"/>
      <c r="D98" s="50"/>
      <c r="E98" s="51"/>
      <c r="F98" s="65" t="str">
        <f t="shared" si="1"/>
        <v/>
      </c>
      <c r="G98" s="52"/>
    </row>
    <row r="99" spans="1:7" ht="18" customHeight="1" thickBot="1">
      <c r="A99" s="48"/>
      <c r="B99" s="49"/>
      <c r="C99" s="50"/>
      <c r="D99" s="50"/>
      <c r="E99" s="51"/>
      <c r="F99" s="65" t="str">
        <f t="shared" si="1"/>
        <v/>
      </c>
      <c r="G99" s="52"/>
    </row>
    <row r="100" spans="1:7" ht="18" customHeight="1" thickBot="1">
      <c r="A100" s="48"/>
      <c r="B100" s="49"/>
      <c r="C100" s="50"/>
      <c r="D100" s="50"/>
      <c r="E100" s="51"/>
      <c r="F100" s="65" t="str">
        <f t="shared" si="1"/>
        <v/>
      </c>
      <c r="G100" s="52"/>
    </row>
    <row r="101" spans="1:7" ht="18" customHeight="1" thickBot="1">
      <c r="A101" s="48"/>
      <c r="B101" s="49"/>
      <c r="C101" s="50"/>
      <c r="D101" s="50"/>
      <c r="E101" s="51"/>
      <c r="F101" s="65" t="str">
        <f t="shared" si="1"/>
        <v/>
      </c>
      <c r="G101" s="52"/>
    </row>
    <row r="102" spans="1:7" ht="18" customHeight="1" thickBot="1">
      <c r="A102" s="48"/>
      <c r="B102" s="49"/>
      <c r="C102" s="50"/>
      <c r="D102" s="50"/>
      <c r="E102" s="51"/>
      <c r="F102" s="65" t="str">
        <f t="shared" si="1"/>
        <v/>
      </c>
      <c r="G102" s="52"/>
    </row>
    <row r="103" spans="1:7" ht="18" customHeight="1" thickBot="1">
      <c r="A103" s="48"/>
      <c r="B103" s="49"/>
      <c r="C103" s="50"/>
      <c r="D103" s="50"/>
      <c r="E103" s="51"/>
      <c r="F103" s="65" t="str">
        <f t="shared" si="1"/>
        <v/>
      </c>
      <c r="G103" s="52"/>
    </row>
    <row r="104" spans="1:7" ht="18" customHeight="1" thickBot="1">
      <c r="A104" s="48"/>
      <c r="B104" s="49"/>
      <c r="C104" s="50"/>
      <c r="D104" s="50"/>
      <c r="E104" s="51"/>
      <c r="F104" s="65" t="str">
        <f t="shared" si="1"/>
        <v/>
      </c>
      <c r="G104" s="52"/>
    </row>
    <row r="105" spans="1:7" ht="18" customHeight="1" thickBot="1">
      <c r="A105" s="48"/>
      <c r="B105" s="49"/>
      <c r="C105" s="50"/>
      <c r="D105" s="50"/>
      <c r="E105" s="51"/>
      <c r="F105" s="65" t="str">
        <f t="shared" si="1"/>
        <v/>
      </c>
      <c r="G105" s="52"/>
    </row>
    <row r="106" spans="1:7" ht="18" customHeight="1" thickBot="1">
      <c r="A106" s="48"/>
      <c r="B106" s="49"/>
      <c r="C106" s="50"/>
      <c r="D106" s="50"/>
      <c r="E106" s="51"/>
      <c r="F106" s="65" t="str">
        <f t="shared" si="1"/>
        <v/>
      </c>
      <c r="G106" s="52"/>
    </row>
    <row r="107" spans="1:7" ht="18" customHeight="1" thickBot="1">
      <c r="A107" s="48"/>
      <c r="B107" s="49"/>
      <c r="C107" s="50"/>
      <c r="D107" s="50"/>
      <c r="E107" s="51"/>
      <c r="F107" s="65" t="str">
        <f t="shared" si="1"/>
        <v/>
      </c>
      <c r="G107" s="52"/>
    </row>
    <row r="108" spans="1:7" ht="18" customHeight="1" thickBot="1">
      <c r="A108" s="48"/>
      <c r="B108" s="49"/>
      <c r="C108" s="50"/>
      <c r="D108" s="50"/>
      <c r="E108" s="51"/>
      <c r="F108" s="65" t="str">
        <f t="shared" si="1"/>
        <v/>
      </c>
      <c r="G108" s="52"/>
    </row>
    <row r="109" spans="1:7" ht="18" customHeight="1" thickBot="1">
      <c r="A109" s="48"/>
      <c r="B109" s="49"/>
      <c r="C109" s="50"/>
      <c r="D109" s="50"/>
      <c r="E109" s="51"/>
      <c r="F109" s="65" t="str">
        <f t="shared" si="1"/>
        <v/>
      </c>
      <c r="G109" s="52"/>
    </row>
    <row r="110" spans="1:7" ht="18" customHeight="1" thickBot="1">
      <c r="A110" s="48"/>
      <c r="B110" s="49"/>
      <c r="C110" s="50"/>
      <c r="D110" s="50"/>
      <c r="E110" s="51"/>
      <c r="F110" s="65" t="str">
        <f t="shared" si="1"/>
        <v/>
      </c>
      <c r="G110" s="52"/>
    </row>
    <row r="111" spans="1:7" ht="18" customHeight="1" thickBot="1">
      <c r="A111" s="48"/>
      <c r="B111" s="49"/>
      <c r="C111" s="50"/>
      <c r="D111" s="50"/>
      <c r="E111" s="51"/>
      <c r="F111" s="65" t="str">
        <f t="shared" si="1"/>
        <v/>
      </c>
      <c r="G111" s="52"/>
    </row>
    <row r="112" spans="1:7" ht="18" customHeight="1" thickBot="1">
      <c r="A112" s="48"/>
      <c r="B112" s="49"/>
      <c r="C112" s="50"/>
      <c r="D112" s="50"/>
      <c r="E112" s="51"/>
      <c r="F112" s="65" t="str">
        <f t="shared" si="1"/>
        <v/>
      </c>
      <c r="G112" s="52"/>
    </row>
    <row r="113" spans="1:7" ht="18" customHeight="1" thickBot="1">
      <c r="A113" s="48"/>
      <c r="B113" s="49"/>
      <c r="C113" s="50"/>
      <c r="D113" s="50"/>
      <c r="E113" s="51"/>
      <c r="F113" s="65" t="str">
        <f t="shared" si="1"/>
        <v/>
      </c>
      <c r="G113" s="52"/>
    </row>
    <row r="114" spans="1:7" ht="18" customHeight="1" thickBot="1">
      <c r="A114" s="48"/>
      <c r="B114" s="49"/>
      <c r="C114" s="50"/>
      <c r="D114" s="50"/>
      <c r="E114" s="51"/>
      <c r="F114" s="65" t="str">
        <f t="shared" si="1"/>
        <v/>
      </c>
      <c r="G114" s="52"/>
    </row>
    <row r="115" spans="1:7" ht="18" customHeight="1" thickBot="1">
      <c r="A115" s="48"/>
      <c r="B115" s="49"/>
      <c r="C115" s="50"/>
      <c r="D115" s="50"/>
      <c r="E115" s="51"/>
      <c r="F115" s="65" t="str">
        <f t="shared" si="1"/>
        <v/>
      </c>
      <c r="G115" s="52"/>
    </row>
    <row r="116" spans="1:7" ht="18" customHeight="1" thickBot="1">
      <c r="A116" s="48"/>
      <c r="B116" s="49"/>
      <c r="C116" s="50"/>
      <c r="D116" s="50"/>
      <c r="E116" s="51"/>
      <c r="F116" s="65" t="str">
        <f t="shared" si="1"/>
        <v/>
      </c>
      <c r="G116" s="52"/>
    </row>
    <row r="117" spans="1:7" ht="18" customHeight="1" thickBot="1">
      <c r="A117" s="48"/>
      <c r="B117" s="49"/>
      <c r="C117" s="50"/>
      <c r="D117" s="50"/>
      <c r="E117" s="51"/>
      <c r="F117" s="65" t="str">
        <f t="shared" si="1"/>
        <v/>
      </c>
      <c r="G117" s="52"/>
    </row>
    <row r="118" spans="1:7" ht="18" customHeight="1" thickBot="1">
      <c r="A118" s="48"/>
      <c r="B118" s="49"/>
      <c r="C118" s="50"/>
      <c r="D118" s="50"/>
      <c r="E118" s="51"/>
      <c r="F118" s="65" t="str">
        <f t="shared" si="1"/>
        <v/>
      </c>
      <c r="G118" s="52"/>
    </row>
    <row r="119" spans="1:7" ht="18" customHeight="1" thickBot="1">
      <c r="A119" s="48"/>
      <c r="B119" s="49"/>
      <c r="C119" s="50"/>
      <c r="D119" s="50"/>
      <c r="E119" s="51"/>
      <c r="F119" s="65" t="str">
        <f t="shared" si="1"/>
        <v/>
      </c>
      <c r="G119" s="52"/>
    </row>
    <row r="120" spans="1:7" ht="18" customHeight="1" thickBot="1">
      <c r="A120" s="48"/>
      <c r="B120" s="49"/>
      <c r="C120" s="50"/>
      <c r="D120" s="50"/>
      <c r="E120" s="51"/>
      <c r="F120" s="65" t="str">
        <f t="shared" si="1"/>
        <v/>
      </c>
      <c r="G120" s="52"/>
    </row>
    <row r="121" spans="1:7" ht="18" customHeight="1" thickBot="1">
      <c r="A121" s="48"/>
      <c r="B121" s="49"/>
      <c r="C121" s="50"/>
      <c r="D121" s="50"/>
      <c r="E121" s="51"/>
      <c r="F121" s="65" t="str">
        <f t="shared" si="1"/>
        <v/>
      </c>
      <c r="G121" s="52"/>
    </row>
    <row r="122" spans="1:7" ht="18" customHeight="1" thickBot="1">
      <c r="A122" s="48"/>
      <c r="B122" s="49"/>
      <c r="C122" s="50"/>
      <c r="D122" s="50"/>
      <c r="E122" s="51"/>
      <c r="F122" s="65" t="str">
        <f t="shared" si="1"/>
        <v/>
      </c>
      <c r="G122" s="52"/>
    </row>
    <row r="123" spans="1:7" ht="18" customHeight="1" thickBot="1">
      <c r="A123" s="48"/>
      <c r="B123" s="49"/>
      <c r="C123" s="50"/>
      <c r="D123" s="50"/>
      <c r="E123" s="51"/>
      <c r="F123" s="65" t="str">
        <f t="shared" si="1"/>
        <v/>
      </c>
      <c r="G123" s="52"/>
    </row>
    <row r="124" spans="1:7" ht="18" customHeight="1" thickBot="1">
      <c r="A124" s="48"/>
      <c r="B124" s="49"/>
      <c r="C124" s="50"/>
      <c r="D124" s="50"/>
      <c r="E124" s="51"/>
      <c r="F124" s="65" t="str">
        <f t="shared" si="1"/>
        <v/>
      </c>
      <c r="G124" s="52"/>
    </row>
    <row r="125" spans="1:7" ht="18" customHeight="1" thickBot="1">
      <c r="A125" s="48"/>
      <c r="B125" s="49"/>
      <c r="C125" s="50"/>
      <c r="D125" s="50"/>
      <c r="E125" s="51"/>
      <c r="F125" s="65" t="str">
        <f t="shared" si="1"/>
        <v/>
      </c>
      <c r="G125" s="52"/>
    </row>
    <row r="126" spans="1:7" ht="18" customHeight="1" thickBot="1">
      <c r="A126" s="48"/>
      <c r="B126" s="49"/>
      <c r="C126" s="50"/>
      <c r="D126" s="50"/>
      <c r="E126" s="51"/>
      <c r="F126" s="65" t="str">
        <f t="shared" si="1"/>
        <v/>
      </c>
      <c r="G126" s="52"/>
    </row>
    <row r="127" spans="1:7" ht="18" customHeight="1" thickBot="1">
      <c r="A127" s="48"/>
      <c r="B127" s="49"/>
      <c r="C127" s="50"/>
      <c r="D127" s="50"/>
      <c r="E127" s="51"/>
      <c r="F127" s="65" t="str">
        <f t="shared" si="1"/>
        <v/>
      </c>
      <c r="G127" s="52"/>
    </row>
    <row r="128" spans="1:7" ht="18" customHeight="1" thickBot="1">
      <c r="A128" s="48"/>
      <c r="B128" s="49"/>
      <c r="C128" s="50"/>
      <c r="D128" s="50"/>
      <c r="E128" s="51"/>
      <c r="F128" s="65" t="str">
        <f t="shared" si="1"/>
        <v/>
      </c>
      <c r="G128" s="52"/>
    </row>
    <row r="129" spans="1:7" ht="18" customHeight="1" thickBot="1">
      <c r="A129" s="48"/>
      <c r="B129" s="49"/>
      <c r="C129" s="50"/>
      <c r="D129" s="50"/>
      <c r="E129" s="51"/>
      <c r="F129" s="65" t="str">
        <f t="shared" si="1"/>
        <v/>
      </c>
      <c r="G129" s="52"/>
    </row>
    <row r="130" spans="1:7" ht="18" customHeight="1" thickBot="1">
      <c r="A130" s="48"/>
      <c r="B130" s="49"/>
      <c r="C130" s="50"/>
      <c r="D130" s="50"/>
      <c r="E130" s="51"/>
      <c r="F130" s="65" t="str">
        <f t="shared" si="1"/>
        <v/>
      </c>
      <c r="G130" s="52"/>
    </row>
    <row r="131" spans="1:7" ht="18" customHeight="1" thickBot="1">
      <c r="A131" s="48"/>
      <c r="B131" s="49"/>
      <c r="C131" s="50"/>
      <c r="D131" s="50"/>
      <c r="E131" s="51"/>
      <c r="F131" s="65" t="str">
        <f t="shared" si="1"/>
        <v/>
      </c>
      <c r="G131" s="52"/>
    </row>
    <row r="132" spans="1:7" ht="18" customHeight="1" thickBot="1">
      <c r="A132" s="48"/>
      <c r="B132" s="49"/>
      <c r="C132" s="50"/>
      <c r="D132" s="50"/>
      <c r="E132" s="51"/>
      <c r="F132" s="65" t="str">
        <f t="shared" si="1"/>
        <v/>
      </c>
      <c r="G132" s="52"/>
    </row>
    <row r="133" spans="1:7" ht="18" customHeight="1" thickBot="1">
      <c r="A133" s="48"/>
      <c r="B133" s="49"/>
      <c r="C133" s="50"/>
      <c r="D133" s="50"/>
      <c r="E133" s="51"/>
      <c r="F133" s="65" t="str">
        <f t="shared" si="1"/>
        <v/>
      </c>
      <c r="G133" s="52"/>
    </row>
    <row r="134" spans="1:7" ht="18" customHeight="1" thickBot="1">
      <c r="A134" s="48"/>
      <c r="B134" s="49"/>
      <c r="C134" s="50"/>
      <c r="D134" s="50"/>
      <c r="E134" s="51"/>
      <c r="F134" s="65" t="str">
        <f t="shared" si="1"/>
        <v/>
      </c>
      <c r="G134" s="52"/>
    </row>
    <row r="135" spans="1:7" ht="18" customHeight="1" thickBot="1">
      <c r="A135" s="48"/>
      <c r="B135" s="49"/>
      <c r="C135" s="50"/>
      <c r="D135" s="50"/>
      <c r="E135" s="51"/>
      <c r="F135" s="65" t="str">
        <f t="shared" si="1"/>
        <v/>
      </c>
      <c r="G135" s="52"/>
    </row>
    <row r="136" spans="1:7" ht="18" customHeight="1" thickBot="1">
      <c r="A136" s="48"/>
      <c r="B136" s="49"/>
      <c r="C136" s="50"/>
      <c r="D136" s="50"/>
      <c r="E136" s="51"/>
      <c r="F136" s="65" t="str">
        <f t="shared" si="1"/>
        <v/>
      </c>
      <c r="G136" s="52"/>
    </row>
    <row r="137" spans="1:7" ht="18" customHeight="1" thickBot="1">
      <c r="A137" s="48"/>
      <c r="B137" s="49"/>
      <c r="C137" s="50"/>
      <c r="D137" s="50"/>
      <c r="E137" s="51"/>
      <c r="F137" s="65" t="str">
        <f t="shared" si="1"/>
        <v/>
      </c>
      <c r="G137" s="52"/>
    </row>
    <row r="138" spans="1:7" ht="18" customHeight="1" thickBot="1">
      <c r="A138" s="48"/>
      <c r="B138" s="49"/>
      <c r="C138" s="50"/>
      <c r="D138" s="50"/>
      <c r="E138" s="51"/>
      <c r="F138" s="65" t="str">
        <f t="shared" si="1"/>
        <v/>
      </c>
      <c r="G138" s="52"/>
    </row>
    <row r="139" spans="1:7" ht="18" customHeight="1" thickBot="1">
      <c r="A139" s="48"/>
      <c r="B139" s="49"/>
      <c r="C139" s="50"/>
      <c r="D139" s="50"/>
      <c r="E139" s="51"/>
      <c r="F139" s="65" t="str">
        <f t="shared" ref="F139:F202" si="2">IFERROR(LOG(E139),"")</f>
        <v/>
      </c>
      <c r="G139" s="52"/>
    </row>
    <row r="140" spans="1:7" ht="18" customHeight="1" thickBot="1">
      <c r="A140" s="48"/>
      <c r="B140" s="49"/>
      <c r="C140" s="50"/>
      <c r="D140" s="50"/>
      <c r="E140" s="51"/>
      <c r="F140" s="65" t="str">
        <f t="shared" si="2"/>
        <v/>
      </c>
      <c r="G140" s="52"/>
    </row>
    <row r="141" spans="1:7" ht="18" customHeight="1" thickBot="1">
      <c r="A141" s="48"/>
      <c r="B141" s="49"/>
      <c r="C141" s="50"/>
      <c r="D141" s="50"/>
      <c r="E141" s="51"/>
      <c r="F141" s="65" t="str">
        <f t="shared" si="2"/>
        <v/>
      </c>
      <c r="G141" s="52"/>
    </row>
    <row r="142" spans="1:7" ht="18" customHeight="1" thickBot="1">
      <c r="A142" s="48"/>
      <c r="B142" s="49"/>
      <c r="C142" s="50"/>
      <c r="D142" s="50"/>
      <c r="E142" s="51"/>
      <c r="F142" s="65" t="str">
        <f t="shared" si="2"/>
        <v/>
      </c>
      <c r="G142" s="52"/>
    </row>
    <row r="143" spans="1:7" ht="18" customHeight="1" thickBot="1">
      <c r="A143" s="48"/>
      <c r="B143" s="49"/>
      <c r="C143" s="50"/>
      <c r="D143" s="50"/>
      <c r="E143" s="51"/>
      <c r="F143" s="65" t="str">
        <f t="shared" si="2"/>
        <v/>
      </c>
      <c r="G143" s="52"/>
    </row>
    <row r="144" spans="1:7" ht="18" customHeight="1" thickBot="1">
      <c r="A144" s="48"/>
      <c r="B144" s="49"/>
      <c r="C144" s="50"/>
      <c r="D144" s="50"/>
      <c r="E144" s="51"/>
      <c r="F144" s="65" t="str">
        <f t="shared" si="2"/>
        <v/>
      </c>
      <c r="G144" s="52"/>
    </row>
    <row r="145" spans="1:7" ht="18" customHeight="1" thickBot="1">
      <c r="A145" s="48"/>
      <c r="B145" s="49"/>
      <c r="C145" s="50"/>
      <c r="D145" s="50"/>
      <c r="E145" s="51"/>
      <c r="F145" s="65" t="str">
        <f t="shared" si="2"/>
        <v/>
      </c>
      <c r="G145" s="52"/>
    </row>
    <row r="146" spans="1:7" ht="18" customHeight="1" thickBot="1">
      <c r="A146" s="48"/>
      <c r="B146" s="49"/>
      <c r="C146" s="50"/>
      <c r="D146" s="50"/>
      <c r="E146" s="51"/>
      <c r="F146" s="65" t="str">
        <f t="shared" si="2"/>
        <v/>
      </c>
      <c r="G146" s="52"/>
    </row>
    <row r="147" spans="1:7" ht="18" customHeight="1" thickBot="1">
      <c r="A147" s="48"/>
      <c r="B147" s="49"/>
      <c r="C147" s="50"/>
      <c r="D147" s="50"/>
      <c r="E147" s="51"/>
      <c r="F147" s="65" t="str">
        <f t="shared" si="2"/>
        <v/>
      </c>
      <c r="G147" s="52"/>
    </row>
    <row r="148" spans="1:7" ht="18" customHeight="1" thickBot="1">
      <c r="A148" s="48"/>
      <c r="B148" s="49"/>
      <c r="C148" s="50"/>
      <c r="D148" s="50"/>
      <c r="E148" s="51"/>
      <c r="F148" s="65" t="str">
        <f t="shared" si="2"/>
        <v/>
      </c>
      <c r="G148" s="52"/>
    </row>
    <row r="149" spans="1:7" ht="18" customHeight="1" thickBot="1">
      <c r="A149" s="48"/>
      <c r="B149" s="49"/>
      <c r="C149" s="50"/>
      <c r="D149" s="50"/>
      <c r="E149" s="51"/>
      <c r="F149" s="65" t="str">
        <f t="shared" si="2"/>
        <v/>
      </c>
      <c r="G149" s="52"/>
    </row>
    <row r="150" spans="1:7" ht="18" customHeight="1" thickBot="1">
      <c r="A150" s="48"/>
      <c r="B150" s="49"/>
      <c r="C150" s="50"/>
      <c r="D150" s="50"/>
      <c r="E150" s="51"/>
      <c r="F150" s="65" t="str">
        <f t="shared" si="2"/>
        <v/>
      </c>
      <c r="G150" s="52"/>
    </row>
    <row r="151" spans="1:7" ht="18" customHeight="1" thickBot="1">
      <c r="A151" s="48"/>
      <c r="B151" s="49"/>
      <c r="C151" s="50"/>
      <c r="D151" s="50"/>
      <c r="E151" s="51"/>
      <c r="F151" s="65" t="str">
        <f t="shared" si="2"/>
        <v/>
      </c>
      <c r="G151" s="52"/>
    </row>
    <row r="152" spans="1:7" ht="18" customHeight="1" thickBot="1">
      <c r="A152" s="48"/>
      <c r="B152" s="49"/>
      <c r="C152" s="50"/>
      <c r="D152" s="50"/>
      <c r="E152" s="51"/>
      <c r="F152" s="65" t="str">
        <f t="shared" si="2"/>
        <v/>
      </c>
      <c r="G152" s="52"/>
    </row>
    <row r="153" spans="1:7" ht="18" customHeight="1" thickBot="1">
      <c r="A153" s="48"/>
      <c r="B153" s="49"/>
      <c r="C153" s="50"/>
      <c r="D153" s="50"/>
      <c r="E153" s="51"/>
      <c r="F153" s="65" t="str">
        <f t="shared" si="2"/>
        <v/>
      </c>
      <c r="G153" s="52"/>
    </row>
    <row r="154" spans="1:7" ht="18" customHeight="1" thickBot="1">
      <c r="A154" s="48"/>
      <c r="B154" s="49"/>
      <c r="C154" s="50"/>
      <c r="D154" s="50"/>
      <c r="E154" s="51"/>
      <c r="F154" s="65" t="str">
        <f t="shared" si="2"/>
        <v/>
      </c>
      <c r="G154" s="52"/>
    </row>
    <row r="155" spans="1:7" ht="18" customHeight="1" thickBot="1">
      <c r="A155" s="48"/>
      <c r="B155" s="49"/>
      <c r="C155" s="50"/>
      <c r="D155" s="50"/>
      <c r="E155" s="51"/>
      <c r="F155" s="65" t="str">
        <f t="shared" si="2"/>
        <v/>
      </c>
      <c r="G155" s="52"/>
    </row>
    <row r="156" spans="1:7" ht="18" customHeight="1" thickBot="1">
      <c r="A156" s="48"/>
      <c r="B156" s="49"/>
      <c r="C156" s="50"/>
      <c r="D156" s="50"/>
      <c r="E156" s="51"/>
      <c r="F156" s="65" t="str">
        <f t="shared" si="2"/>
        <v/>
      </c>
      <c r="G156" s="52"/>
    </row>
    <row r="157" spans="1:7" ht="18" customHeight="1" thickBot="1">
      <c r="A157" s="48"/>
      <c r="B157" s="49"/>
      <c r="C157" s="50"/>
      <c r="D157" s="50"/>
      <c r="E157" s="51"/>
      <c r="F157" s="65" t="str">
        <f t="shared" si="2"/>
        <v/>
      </c>
      <c r="G157" s="52"/>
    </row>
    <row r="158" spans="1:7" ht="18" customHeight="1" thickBot="1">
      <c r="A158" s="48"/>
      <c r="B158" s="49"/>
      <c r="C158" s="50"/>
      <c r="D158" s="50"/>
      <c r="E158" s="51"/>
      <c r="F158" s="65" t="str">
        <f t="shared" si="2"/>
        <v/>
      </c>
      <c r="G158" s="52"/>
    </row>
    <row r="159" spans="1:7" ht="18" customHeight="1" thickBot="1">
      <c r="A159" s="48"/>
      <c r="B159" s="49"/>
      <c r="C159" s="50"/>
      <c r="D159" s="50"/>
      <c r="E159" s="51"/>
      <c r="F159" s="65" t="str">
        <f t="shared" si="2"/>
        <v/>
      </c>
      <c r="G159" s="52"/>
    </row>
    <row r="160" spans="1:7" ht="18" customHeight="1" thickBot="1">
      <c r="A160" s="48"/>
      <c r="B160" s="49"/>
      <c r="C160" s="50"/>
      <c r="D160" s="50"/>
      <c r="E160" s="51"/>
      <c r="F160" s="65" t="str">
        <f t="shared" si="2"/>
        <v/>
      </c>
      <c r="G160" s="52"/>
    </row>
    <row r="161" spans="1:7" ht="18" customHeight="1" thickBot="1">
      <c r="A161" s="48"/>
      <c r="B161" s="49"/>
      <c r="C161" s="50"/>
      <c r="D161" s="50"/>
      <c r="E161" s="51"/>
      <c r="F161" s="65" t="str">
        <f t="shared" si="2"/>
        <v/>
      </c>
      <c r="G161" s="52"/>
    </row>
    <row r="162" spans="1:7" ht="18" customHeight="1" thickBot="1">
      <c r="A162" s="48"/>
      <c r="B162" s="49"/>
      <c r="C162" s="50"/>
      <c r="D162" s="50"/>
      <c r="E162" s="51"/>
      <c r="F162" s="65" t="str">
        <f t="shared" si="2"/>
        <v/>
      </c>
      <c r="G162" s="52"/>
    </row>
    <row r="163" spans="1:7" ht="18" customHeight="1" thickBot="1">
      <c r="A163" s="48"/>
      <c r="B163" s="49"/>
      <c r="C163" s="50"/>
      <c r="D163" s="50"/>
      <c r="E163" s="51"/>
      <c r="F163" s="65" t="str">
        <f t="shared" si="2"/>
        <v/>
      </c>
      <c r="G163" s="52"/>
    </row>
    <row r="164" spans="1:7" ht="18" customHeight="1" thickBot="1">
      <c r="A164" s="48"/>
      <c r="B164" s="49"/>
      <c r="C164" s="50"/>
      <c r="D164" s="50"/>
      <c r="E164" s="51"/>
      <c r="F164" s="65" t="str">
        <f t="shared" si="2"/>
        <v/>
      </c>
      <c r="G164" s="52"/>
    </row>
    <row r="165" spans="1:7" ht="18" customHeight="1" thickBot="1">
      <c r="A165" s="48"/>
      <c r="B165" s="49"/>
      <c r="C165" s="50"/>
      <c r="D165" s="50"/>
      <c r="E165" s="51"/>
      <c r="F165" s="65" t="str">
        <f t="shared" si="2"/>
        <v/>
      </c>
      <c r="G165" s="52"/>
    </row>
    <row r="166" spans="1:7" ht="18" customHeight="1" thickBot="1">
      <c r="A166" s="48"/>
      <c r="B166" s="49"/>
      <c r="C166" s="50"/>
      <c r="D166" s="50"/>
      <c r="E166" s="51"/>
      <c r="F166" s="65" t="str">
        <f t="shared" si="2"/>
        <v/>
      </c>
      <c r="G166" s="52"/>
    </row>
    <row r="167" spans="1:7" ht="18" customHeight="1" thickBot="1">
      <c r="A167" s="48"/>
      <c r="B167" s="49"/>
      <c r="C167" s="50"/>
      <c r="D167" s="50"/>
      <c r="E167" s="51"/>
      <c r="F167" s="65" t="str">
        <f t="shared" si="2"/>
        <v/>
      </c>
      <c r="G167" s="52"/>
    </row>
    <row r="168" spans="1:7" ht="18" customHeight="1" thickBot="1">
      <c r="A168" s="48"/>
      <c r="B168" s="49"/>
      <c r="C168" s="50"/>
      <c r="D168" s="50"/>
      <c r="E168" s="51"/>
      <c r="F168" s="65" t="str">
        <f t="shared" si="2"/>
        <v/>
      </c>
      <c r="G168" s="52"/>
    </row>
    <row r="169" spans="1:7" ht="18" customHeight="1" thickBot="1">
      <c r="A169" s="48"/>
      <c r="B169" s="49"/>
      <c r="C169" s="50"/>
      <c r="D169" s="50"/>
      <c r="E169" s="51"/>
      <c r="F169" s="65" t="str">
        <f t="shared" si="2"/>
        <v/>
      </c>
      <c r="G169" s="52"/>
    </row>
    <row r="170" spans="1:7" ht="18" customHeight="1" thickBot="1">
      <c r="A170" s="48"/>
      <c r="B170" s="49"/>
      <c r="C170" s="50"/>
      <c r="D170" s="50"/>
      <c r="E170" s="51"/>
      <c r="F170" s="65" t="str">
        <f t="shared" si="2"/>
        <v/>
      </c>
      <c r="G170" s="52"/>
    </row>
    <row r="171" spans="1:7" ht="18" customHeight="1" thickBot="1">
      <c r="A171" s="48"/>
      <c r="B171" s="49"/>
      <c r="C171" s="50"/>
      <c r="D171" s="50"/>
      <c r="E171" s="51"/>
      <c r="F171" s="65" t="str">
        <f t="shared" si="2"/>
        <v/>
      </c>
      <c r="G171" s="52"/>
    </row>
    <row r="172" spans="1:7" ht="18" customHeight="1" thickBot="1">
      <c r="A172" s="48"/>
      <c r="B172" s="49"/>
      <c r="C172" s="50"/>
      <c r="D172" s="50"/>
      <c r="E172" s="51"/>
      <c r="F172" s="65" t="str">
        <f t="shared" si="2"/>
        <v/>
      </c>
      <c r="G172" s="52"/>
    </row>
    <row r="173" spans="1:7" ht="18" customHeight="1" thickBot="1">
      <c r="A173" s="48"/>
      <c r="B173" s="49"/>
      <c r="C173" s="50"/>
      <c r="D173" s="50"/>
      <c r="E173" s="51"/>
      <c r="F173" s="65" t="str">
        <f t="shared" si="2"/>
        <v/>
      </c>
      <c r="G173" s="52"/>
    </row>
    <row r="174" spans="1:7" ht="18" customHeight="1" thickBot="1">
      <c r="A174" s="48"/>
      <c r="B174" s="49"/>
      <c r="C174" s="50"/>
      <c r="D174" s="50"/>
      <c r="E174" s="51"/>
      <c r="F174" s="65" t="str">
        <f t="shared" si="2"/>
        <v/>
      </c>
      <c r="G174" s="52"/>
    </row>
    <row r="175" spans="1:7" ht="18" customHeight="1" thickBot="1">
      <c r="A175" s="48"/>
      <c r="B175" s="49"/>
      <c r="C175" s="50"/>
      <c r="D175" s="50"/>
      <c r="E175" s="51"/>
      <c r="F175" s="65" t="str">
        <f t="shared" si="2"/>
        <v/>
      </c>
      <c r="G175" s="52"/>
    </row>
    <row r="176" spans="1:7" ht="18" customHeight="1" thickBot="1">
      <c r="A176" s="48"/>
      <c r="B176" s="49"/>
      <c r="C176" s="50"/>
      <c r="D176" s="50"/>
      <c r="E176" s="51"/>
      <c r="F176" s="65" t="str">
        <f t="shared" si="2"/>
        <v/>
      </c>
      <c r="G176" s="52"/>
    </row>
    <row r="177" spans="1:7" ht="18" customHeight="1" thickBot="1">
      <c r="A177" s="48"/>
      <c r="B177" s="49"/>
      <c r="C177" s="50"/>
      <c r="D177" s="50"/>
      <c r="E177" s="51"/>
      <c r="F177" s="65" t="str">
        <f t="shared" si="2"/>
        <v/>
      </c>
      <c r="G177" s="52"/>
    </row>
    <row r="178" spans="1:7" ht="18" customHeight="1" thickBot="1">
      <c r="A178" s="48"/>
      <c r="B178" s="49"/>
      <c r="C178" s="50"/>
      <c r="D178" s="50"/>
      <c r="E178" s="51"/>
      <c r="F178" s="65" t="str">
        <f t="shared" si="2"/>
        <v/>
      </c>
      <c r="G178" s="52"/>
    </row>
    <row r="179" spans="1:7" ht="18" customHeight="1" thickBot="1">
      <c r="A179" s="48"/>
      <c r="B179" s="49"/>
      <c r="C179" s="50"/>
      <c r="D179" s="50"/>
      <c r="E179" s="51"/>
      <c r="F179" s="65" t="str">
        <f t="shared" si="2"/>
        <v/>
      </c>
      <c r="G179" s="52"/>
    </row>
    <row r="180" spans="1:7" ht="18" customHeight="1" thickBot="1">
      <c r="A180" s="48"/>
      <c r="B180" s="49"/>
      <c r="C180" s="50"/>
      <c r="D180" s="50"/>
      <c r="E180" s="51"/>
      <c r="F180" s="65" t="str">
        <f t="shared" si="2"/>
        <v/>
      </c>
      <c r="G180" s="52"/>
    </row>
    <row r="181" spans="1:7" ht="18" customHeight="1" thickBot="1">
      <c r="A181" s="48"/>
      <c r="B181" s="49"/>
      <c r="C181" s="50"/>
      <c r="D181" s="50"/>
      <c r="E181" s="51"/>
      <c r="F181" s="65" t="str">
        <f t="shared" si="2"/>
        <v/>
      </c>
      <c r="G181" s="52"/>
    </row>
    <row r="182" spans="1:7" ht="18" customHeight="1" thickBot="1">
      <c r="A182" s="48"/>
      <c r="B182" s="49"/>
      <c r="C182" s="50"/>
      <c r="D182" s="50"/>
      <c r="E182" s="51"/>
      <c r="F182" s="65" t="str">
        <f t="shared" si="2"/>
        <v/>
      </c>
      <c r="G182" s="52"/>
    </row>
    <row r="183" spans="1:7" ht="18" customHeight="1" thickBot="1">
      <c r="A183" s="48"/>
      <c r="B183" s="49"/>
      <c r="C183" s="50"/>
      <c r="D183" s="50"/>
      <c r="E183" s="51"/>
      <c r="F183" s="65" t="str">
        <f t="shared" si="2"/>
        <v/>
      </c>
      <c r="G183" s="52"/>
    </row>
    <row r="184" spans="1:7" ht="18" customHeight="1" thickBot="1">
      <c r="A184" s="48"/>
      <c r="B184" s="49"/>
      <c r="C184" s="50"/>
      <c r="D184" s="50"/>
      <c r="E184" s="51"/>
      <c r="F184" s="65" t="str">
        <f t="shared" si="2"/>
        <v/>
      </c>
      <c r="G184" s="52"/>
    </row>
    <row r="185" spans="1:7" ht="18" customHeight="1" thickBot="1">
      <c r="A185" s="48"/>
      <c r="B185" s="49"/>
      <c r="C185" s="50"/>
      <c r="D185" s="50"/>
      <c r="E185" s="51"/>
      <c r="F185" s="65" t="str">
        <f t="shared" si="2"/>
        <v/>
      </c>
      <c r="G185" s="52"/>
    </row>
    <row r="186" spans="1:7" ht="18" customHeight="1" thickBot="1">
      <c r="A186" s="48"/>
      <c r="B186" s="49"/>
      <c r="C186" s="50"/>
      <c r="D186" s="50"/>
      <c r="E186" s="51"/>
      <c r="F186" s="65" t="str">
        <f t="shared" si="2"/>
        <v/>
      </c>
      <c r="G186" s="52"/>
    </row>
    <row r="187" spans="1:7" ht="18" customHeight="1" thickBot="1">
      <c r="A187" s="48"/>
      <c r="B187" s="49"/>
      <c r="C187" s="50"/>
      <c r="D187" s="50"/>
      <c r="E187" s="51"/>
      <c r="F187" s="65" t="str">
        <f t="shared" si="2"/>
        <v/>
      </c>
      <c r="G187" s="52"/>
    </row>
    <row r="188" spans="1:7" ht="18" customHeight="1" thickBot="1">
      <c r="A188" s="48"/>
      <c r="B188" s="49"/>
      <c r="C188" s="50"/>
      <c r="D188" s="50"/>
      <c r="E188" s="51"/>
      <c r="F188" s="65" t="str">
        <f t="shared" si="2"/>
        <v/>
      </c>
      <c r="G188" s="52"/>
    </row>
    <row r="189" spans="1:7" ht="18" customHeight="1" thickBot="1">
      <c r="A189" s="48"/>
      <c r="B189" s="49"/>
      <c r="C189" s="50"/>
      <c r="D189" s="50"/>
      <c r="E189" s="51"/>
      <c r="F189" s="65" t="str">
        <f t="shared" si="2"/>
        <v/>
      </c>
      <c r="G189" s="52"/>
    </row>
    <row r="190" spans="1:7" ht="18" customHeight="1" thickBot="1">
      <c r="A190" s="48"/>
      <c r="B190" s="49"/>
      <c r="C190" s="50"/>
      <c r="D190" s="50"/>
      <c r="E190" s="51"/>
      <c r="F190" s="65" t="str">
        <f t="shared" si="2"/>
        <v/>
      </c>
      <c r="G190" s="52"/>
    </row>
    <row r="191" spans="1:7" ht="18" customHeight="1" thickBot="1">
      <c r="A191" s="48"/>
      <c r="B191" s="49"/>
      <c r="C191" s="50"/>
      <c r="D191" s="50"/>
      <c r="E191" s="51"/>
      <c r="F191" s="65" t="str">
        <f t="shared" si="2"/>
        <v/>
      </c>
      <c r="G191" s="52"/>
    </row>
    <row r="192" spans="1:7" ht="18" customHeight="1" thickBot="1">
      <c r="A192" s="48"/>
      <c r="B192" s="49"/>
      <c r="C192" s="50"/>
      <c r="D192" s="50"/>
      <c r="E192" s="51"/>
      <c r="F192" s="65" t="str">
        <f t="shared" si="2"/>
        <v/>
      </c>
      <c r="G192" s="52"/>
    </row>
    <row r="193" spans="1:7" ht="18" customHeight="1" thickBot="1">
      <c r="A193" s="48"/>
      <c r="B193" s="49"/>
      <c r="C193" s="50"/>
      <c r="D193" s="50"/>
      <c r="E193" s="51"/>
      <c r="F193" s="65" t="str">
        <f t="shared" si="2"/>
        <v/>
      </c>
      <c r="G193" s="52"/>
    </row>
    <row r="194" spans="1:7" ht="18" customHeight="1" thickBot="1">
      <c r="A194" s="48"/>
      <c r="B194" s="49"/>
      <c r="C194" s="50"/>
      <c r="D194" s="50"/>
      <c r="E194" s="51"/>
      <c r="F194" s="65" t="str">
        <f t="shared" si="2"/>
        <v/>
      </c>
      <c r="G194" s="52"/>
    </row>
    <row r="195" spans="1:7" ht="18" customHeight="1" thickBot="1">
      <c r="A195" s="48"/>
      <c r="B195" s="49"/>
      <c r="C195" s="50"/>
      <c r="D195" s="50"/>
      <c r="E195" s="51"/>
      <c r="F195" s="65" t="str">
        <f t="shared" si="2"/>
        <v/>
      </c>
      <c r="G195" s="52"/>
    </row>
    <row r="196" spans="1:7" ht="18" customHeight="1" thickBot="1">
      <c r="A196" s="48"/>
      <c r="B196" s="49"/>
      <c r="C196" s="50"/>
      <c r="D196" s="50"/>
      <c r="E196" s="51"/>
      <c r="F196" s="65" t="str">
        <f t="shared" si="2"/>
        <v/>
      </c>
      <c r="G196" s="52"/>
    </row>
    <row r="197" spans="1:7" ht="18" customHeight="1" thickBot="1">
      <c r="A197" s="48"/>
      <c r="B197" s="49"/>
      <c r="C197" s="50"/>
      <c r="D197" s="50"/>
      <c r="E197" s="51"/>
      <c r="F197" s="65" t="str">
        <f t="shared" si="2"/>
        <v/>
      </c>
      <c r="G197" s="52"/>
    </row>
    <row r="198" spans="1:7" ht="18" customHeight="1" thickBot="1">
      <c r="A198" s="48"/>
      <c r="B198" s="49"/>
      <c r="C198" s="50"/>
      <c r="D198" s="50"/>
      <c r="E198" s="51"/>
      <c r="F198" s="65" t="str">
        <f t="shared" si="2"/>
        <v/>
      </c>
      <c r="G198" s="52"/>
    </row>
    <row r="199" spans="1:7" ht="18" customHeight="1" thickBot="1">
      <c r="A199" s="48"/>
      <c r="B199" s="49"/>
      <c r="C199" s="50"/>
      <c r="D199" s="50"/>
      <c r="E199" s="51"/>
      <c r="F199" s="65" t="str">
        <f t="shared" si="2"/>
        <v/>
      </c>
      <c r="G199" s="52"/>
    </row>
    <row r="200" spans="1:7" ht="18" customHeight="1" thickBot="1">
      <c r="A200" s="48"/>
      <c r="B200" s="49"/>
      <c r="C200" s="50"/>
      <c r="D200" s="50"/>
      <c r="E200" s="51"/>
      <c r="F200" s="65" t="str">
        <f t="shared" si="2"/>
        <v/>
      </c>
      <c r="G200" s="52"/>
    </row>
    <row r="201" spans="1:7" ht="18" customHeight="1" thickBot="1">
      <c r="A201" s="48"/>
      <c r="B201" s="49"/>
      <c r="C201" s="50"/>
      <c r="D201" s="50"/>
      <c r="E201" s="51"/>
      <c r="F201" s="65" t="str">
        <f t="shared" si="2"/>
        <v/>
      </c>
      <c r="G201" s="52"/>
    </row>
    <row r="202" spans="1:7" ht="18" customHeight="1" thickBot="1">
      <c r="A202" s="48"/>
      <c r="B202" s="49"/>
      <c r="C202" s="50"/>
      <c r="D202" s="50"/>
      <c r="E202" s="51"/>
      <c r="F202" s="65" t="str">
        <f t="shared" si="2"/>
        <v/>
      </c>
      <c r="G202" s="52"/>
    </row>
    <row r="203" spans="1:7" ht="18" customHeight="1" thickBot="1">
      <c r="A203" s="48"/>
      <c r="B203" s="49"/>
      <c r="C203" s="50"/>
      <c r="D203" s="50"/>
      <c r="E203" s="51"/>
      <c r="F203" s="65" t="str">
        <f t="shared" ref="F203:F266" si="3">IFERROR(LOG(E203),"")</f>
        <v/>
      </c>
      <c r="G203" s="52"/>
    </row>
    <row r="204" spans="1:7" ht="18" customHeight="1" thickBot="1">
      <c r="A204" s="48"/>
      <c r="B204" s="49"/>
      <c r="C204" s="50"/>
      <c r="D204" s="50"/>
      <c r="E204" s="51"/>
      <c r="F204" s="65" t="str">
        <f t="shared" si="3"/>
        <v/>
      </c>
      <c r="G204" s="52"/>
    </row>
    <row r="205" spans="1:7" ht="18" customHeight="1" thickBot="1">
      <c r="A205" s="48"/>
      <c r="B205" s="49"/>
      <c r="C205" s="50"/>
      <c r="D205" s="50"/>
      <c r="E205" s="51"/>
      <c r="F205" s="65" t="str">
        <f t="shared" si="3"/>
        <v/>
      </c>
      <c r="G205" s="52"/>
    </row>
    <row r="206" spans="1:7" ht="18" customHeight="1" thickBot="1">
      <c r="A206" s="48"/>
      <c r="B206" s="49"/>
      <c r="C206" s="50"/>
      <c r="D206" s="50"/>
      <c r="E206" s="51"/>
      <c r="F206" s="65" t="str">
        <f t="shared" si="3"/>
        <v/>
      </c>
      <c r="G206" s="52"/>
    </row>
    <row r="207" spans="1:7" ht="18" customHeight="1" thickBot="1">
      <c r="A207" s="48"/>
      <c r="B207" s="49"/>
      <c r="C207" s="50"/>
      <c r="D207" s="50"/>
      <c r="E207" s="51"/>
      <c r="F207" s="65" t="str">
        <f t="shared" si="3"/>
        <v/>
      </c>
      <c r="G207" s="52"/>
    </row>
    <row r="208" spans="1:7" ht="18" customHeight="1" thickBot="1">
      <c r="A208" s="48"/>
      <c r="B208" s="49"/>
      <c r="C208" s="50"/>
      <c r="D208" s="50"/>
      <c r="E208" s="51"/>
      <c r="F208" s="65" t="str">
        <f t="shared" si="3"/>
        <v/>
      </c>
      <c r="G208" s="52"/>
    </row>
    <row r="209" spans="1:7" ht="18" customHeight="1" thickBot="1">
      <c r="A209" s="48"/>
      <c r="B209" s="49"/>
      <c r="C209" s="50"/>
      <c r="D209" s="50"/>
      <c r="E209" s="51"/>
      <c r="F209" s="65" t="str">
        <f t="shared" si="3"/>
        <v/>
      </c>
      <c r="G209" s="52"/>
    </row>
    <row r="210" spans="1:7" ht="18" customHeight="1" thickBot="1">
      <c r="A210" s="48"/>
      <c r="B210" s="49"/>
      <c r="C210" s="50"/>
      <c r="D210" s="50"/>
      <c r="E210" s="51"/>
      <c r="F210" s="65" t="str">
        <f t="shared" si="3"/>
        <v/>
      </c>
      <c r="G210" s="52"/>
    </row>
    <row r="211" spans="1:7" ht="18" customHeight="1" thickBot="1">
      <c r="A211" s="48"/>
      <c r="B211" s="49"/>
      <c r="C211" s="50"/>
      <c r="D211" s="50"/>
      <c r="E211" s="51"/>
      <c r="F211" s="65" t="str">
        <f t="shared" si="3"/>
        <v/>
      </c>
      <c r="G211" s="52"/>
    </row>
    <row r="212" spans="1:7" ht="18" customHeight="1" thickBot="1">
      <c r="A212" s="48"/>
      <c r="B212" s="49"/>
      <c r="C212" s="50"/>
      <c r="D212" s="50"/>
      <c r="E212" s="51"/>
      <c r="F212" s="65" t="str">
        <f t="shared" si="3"/>
        <v/>
      </c>
      <c r="G212" s="52"/>
    </row>
    <row r="213" spans="1:7" ht="18" customHeight="1" thickBot="1">
      <c r="A213" s="48"/>
      <c r="B213" s="49"/>
      <c r="C213" s="50"/>
      <c r="D213" s="50"/>
      <c r="E213" s="51"/>
      <c r="F213" s="65" t="str">
        <f t="shared" si="3"/>
        <v/>
      </c>
      <c r="G213" s="52"/>
    </row>
    <row r="214" spans="1:7" ht="18" customHeight="1" thickBot="1">
      <c r="A214" s="48"/>
      <c r="B214" s="49"/>
      <c r="C214" s="50"/>
      <c r="D214" s="50"/>
      <c r="E214" s="51"/>
      <c r="F214" s="65" t="str">
        <f t="shared" si="3"/>
        <v/>
      </c>
      <c r="G214" s="52"/>
    </row>
    <row r="215" spans="1:7" ht="18" customHeight="1" thickBot="1">
      <c r="A215" s="48"/>
      <c r="B215" s="49"/>
      <c r="C215" s="50"/>
      <c r="D215" s="50"/>
      <c r="E215" s="51"/>
      <c r="F215" s="65" t="str">
        <f t="shared" si="3"/>
        <v/>
      </c>
      <c r="G215" s="52"/>
    </row>
    <row r="216" spans="1:7" ht="18" customHeight="1" thickBot="1">
      <c r="A216" s="48"/>
      <c r="B216" s="49"/>
      <c r="C216" s="50"/>
      <c r="D216" s="50"/>
      <c r="E216" s="51"/>
      <c r="F216" s="65" t="str">
        <f t="shared" si="3"/>
        <v/>
      </c>
      <c r="G216" s="52"/>
    </row>
    <row r="217" spans="1:7" ht="18" customHeight="1" thickBot="1">
      <c r="A217" s="48"/>
      <c r="B217" s="49"/>
      <c r="C217" s="50"/>
      <c r="D217" s="50"/>
      <c r="E217" s="51"/>
      <c r="F217" s="65" t="str">
        <f t="shared" si="3"/>
        <v/>
      </c>
      <c r="G217" s="52"/>
    </row>
    <row r="218" spans="1:7" ht="18" customHeight="1" thickBot="1">
      <c r="A218" s="48"/>
      <c r="B218" s="49"/>
      <c r="C218" s="50"/>
      <c r="D218" s="50"/>
      <c r="E218" s="51"/>
      <c r="F218" s="65" t="str">
        <f t="shared" si="3"/>
        <v/>
      </c>
      <c r="G218" s="52"/>
    </row>
    <row r="219" spans="1:7" ht="18" customHeight="1" thickBot="1">
      <c r="A219" s="48"/>
      <c r="B219" s="49"/>
      <c r="C219" s="50"/>
      <c r="D219" s="50"/>
      <c r="E219" s="51"/>
      <c r="F219" s="65" t="str">
        <f t="shared" si="3"/>
        <v/>
      </c>
      <c r="G219" s="52"/>
    </row>
    <row r="220" spans="1:7" ht="18" customHeight="1" thickBot="1">
      <c r="A220" s="48"/>
      <c r="B220" s="49"/>
      <c r="C220" s="50"/>
      <c r="D220" s="50"/>
      <c r="E220" s="51"/>
      <c r="F220" s="65" t="str">
        <f t="shared" si="3"/>
        <v/>
      </c>
      <c r="G220" s="52"/>
    </row>
    <row r="221" spans="1:7" ht="18" customHeight="1" thickBot="1">
      <c r="A221" s="48"/>
      <c r="B221" s="49"/>
      <c r="C221" s="50"/>
      <c r="D221" s="50"/>
      <c r="E221" s="51"/>
      <c r="F221" s="65" t="str">
        <f t="shared" si="3"/>
        <v/>
      </c>
      <c r="G221" s="52"/>
    </row>
    <row r="222" spans="1:7" ht="18" customHeight="1" thickBot="1">
      <c r="A222" s="48"/>
      <c r="B222" s="49"/>
      <c r="C222" s="50"/>
      <c r="D222" s="50"/>
      <c r="E222" s="51"/>
      <c r="F222" s="65" t="str">
        <f t="shared" si="3"/>
        <v/>
      </c>
      <c r="G222" s="52"/>
    </row>
    <row r="223" spans="1:7" ht="18" customHeight="1" thickBot="1">
      <c r="A223" s="48"/>
      <c r="B223" s="49"/>
      <c r="C223" s="50"/>
      <c r="D223" s="50"/>
      <c r="E223" s="51"/>
      <c r="F223" s="65" t="str">
        <f t="shared" si="3"/>
        <v/>
      </c>
      <c r="G223" s="52"/>
    </row>
    <row r="224" spans="1:7" ht="18" customHeight="1" thickBot="1">
      <c r="A224" s="48"/>
      <c r="B224" s="49"/>
      <c r="C224" s="50"/>
      <c r="D224" s="50"/>
      <c r="E224" s="51"/>
      <c r="F224" s="65" t="str">
        <f t="shared" si="3"/>
        <v/>
      </c>
      <c r="G224" s="52"/>
    </row>
    <row r="225" spans="1:7" ht="18" customHeight="1" thickBot="1">
      <c r="A225" s="48"/>
      <c r="B225" s="49"/>
      <c r="C225" s="50"/>
      <c r="D225" s="50"/>
      <c r="E225" s="51"/>
      <c r="F225" s="65" t="str">
        <f t="shared" si="3"/>
        <v/>
      </c>
      <c r="G225" s="52"/>
    </row>
    <row r="226" spans="1:7" ht="18" customHeight="1" thickBot="1">
      <c r="A226" s="48"/>
      <c r="B226" s="49"/>
      <c r="C226" s="50"/>
      <c r="D226" s="50"/>
      <c r="E226" s="51"/>
      <c r="F226" s="65" t="str">
        <f t="shared" si="3"/>
        <v/>
      </c>
      <c r="G226" s="52"/>
    </row>
    <row r="227" spans="1:7" ht="18" customHeight="1" thickBot="1">
      <c r="A227" s="48"/>
      <c r="B227" s="49"/>
      <c r="C227" s="50"/>
      <c r="D227" s="50"/>
      <c r="E227" s="51"/>
      <c r="F227" s="65" t="str">
        <f t="shared" si="3"/>
        <v/>
      </c>
      <c r="G227" s="52"/>
    </row>
    <row r="228" spans="1:7" ht="18" customHeight="1" thickBot="1">
      <c r="A228" s="48"/>
      <c r="B228" s="49"/>
      <c r="C228" s="50"/>
      <c r="D228" s="50"/>
      <c r="E228" s="51"/>
      <c r="F228" s="65" t="str">
        <f t="shared" si="3"/>
        <v/>
      </c>
      <c r="G228" s="52"/>
    </row>
    <row r="229" spans="1:7" ht="18" customHeight="1" thickBot="1">
      <c r="A229" s="48"/>
      <c r="B229" s="49"/>
      <c r="C229" s="50"/>
      <c r="D229" s="50"/>
      <c r="E229" s="51"/>
      <c r="F229" s="65" t="str">
        <f t="shared" si="3"/>
        <v/>
      </c>
      <c r="G229" s="52"/>
    </row>
    <row r="230" spans="1:7" ht="18" customHeight="1" thickBot="1">
      <c r="A230" s="48"/>
      <c r="B230" s="49"/>
      <c r="C230" s="50"/>
      <c r="D230" s="50"/>
      <c r="E230" s="51"/>
      <c r="F230" s="65" t="str">
        <f t="shared" si="3"/>
        <v/>
      </c>
      <c r="G230" s="52"/>
    </row>
    <row r="231" spans="1:7" ht="18" customHeight="1" thickBot="1">
      <c r="A231" s="48"/>
      <c r="B231" s="49"/>
      <c r="C231" s="50"/>
      <c r="D231" s="50"/>
      <c r="E231" s="51"/>
      <c r="F231" s="65" t="str">
        <f t="shared" si="3"/>
        <v/>
      </c>
      <c r="G231" s="52"/>
    </row>
    <row r="232" spans="1:7" ht="18" customHeight="1" thickBot="1">
      <c r="A232" s="48"/>
      <c r="B232" s="49"/>
      <c r="C232" s="50"/>
      <c r="D232" s="50"/>
      <c r="E232" s="51"/>
      <c r="F232" s="65" t="str">
        <f t="shared" si="3"/>
        <v/>
      </c>
      <c r="G232" s="52"/>
    </row>
    <row r="233" spans="1:7" ht="18" customHeight="1" thickBot="1">
      <c r="A233" s="48"/>
      <c r="B233" s="49"/>
      <c r="C233" s="50"/>
      <c r="D233" s="50"/>
      <c r="E233" s="51"/>
      <c r="F233" s="65" t="str">
        <f t="shared" si="3"/>
        <v/>
      </c>
      <c r="G233" s="52"/>
    </row>
    <row r="234" spans="1:7" ht="18" customHeight="1" thickBot="1">
      <c r="A234" s="48"/>
      <c r="B234" s="49"/>
      <c r="C234" s="50"/>
      <c r="D234" s="50"/>
      <c r="E234" s="51"/>
      <c r="F234" s="65" t="str">
        <f t="shared" si="3"/>
        <v/>
      </c>
      <c r="G234" s="52"/>
    </row>
    <row r="235" spans="1:7" ht="18" customHeight="1" thickBot="1">
      <c r="A235" s="48"/>
      <c r="B235" s="49"/>
      <c r="C235" s="50"/>
      <c r="D235" s="50"/>
      <c r="E235" s="51"/>
      <c r="F235" s="65" t="str">
        <f t="shared" si="3"/>
        <v/>
      </c>
      <c r="G235" s="52"/>
    </row>
    <row r="236" spans="1:7" ht="18" customHeight="1" thickBot="1">
      <c r="A236" s="48"/>
      <c r="B236" s="49"/>
      <c r="C236" s="50"/>
      <c r="D236" s="50"/>
      <c r="E236" s="51"/>
      <c r="F236" s="65" t="str">
        <f t="shared" si="3"/>
        <v/>
      </c>
      <c r="G236" s="52"/>
    </row>
    <row r="237" spans="1:7" ht="18" customHeight="1" thickBot="1">
      <c r="A237" s="48"/>
      <c r="B237" s="49"/>
      <c r="C237" s="50"/>
      <c r="D237" s="50"/>
      <c r="E237" s="51"/>
      <c r="F237" s="65" t="str">
        <f t="shared" si="3"/>
        <v/>
      </c>
      <c r="G237" s="52"/>
    </row>
    <row r="238" spans="1:7" ht="18" customHeight="1" thickBot="1">
      <c r="A238" s="48"/>
      <c r="B238" s="49"/>
      <c r="C238" s="50"/>
      <c r="D238" s="50"/>
      <c r="E238" s="51"/>
      <c r="F238" s="65" t="str">
        <f t="shared" si="3"/>
        <v/>
      </c>
      <c r="G238" s="52"/>
    </row>
    <row r="239" spans="1:7" ht="18" customHeight="1" thickBot="1">
      <c r="A239" s="48"/>
      <c r="B239" s="49"/>
      <c r="C239" s="50"/>
      <c r="D239" s="50"/>
      <c r="E239" s="51"/>
      <c r="F239" s="65" t="str">
        <f t="shared" si="3"/>
        <v/>
      </c>
      <c r="G239" s="52"/>
    </row>
    <row r="240" spans="1:7" ht="18" customHeight="1" thickBot="1">
      <c r="A240" s="48"/>
      <c r="B240" s="49"/>
      <c r="C240" s="50"/>
      <c r="D240" s="50"/>
      <c r="E240" s="51"/>
      <c r="F240" s="65" t="str">
        <f t="shared" si="3"/>
        <v/>
      </c>
      <c r="G240" s="52"/>
    </row>
    <row r="241" spans="1:7" ht="18" customHeight="1" thickBot="1">
      <c r="A241" s="48"/>
      <c r="B241" s="49"/>
      <c r="C241" s="50"/>
      <c r="D241" s="50"/>
      <c r="E241" s="51"/>
      <c r="F241" s="65" t="str">
        <f t="shared" si="3"/>
        <v/>
      </c>
      <c r="G241" s="52"/>
    </row>
    <row r="242" spans="1:7" ht="18" customHeight="1" thickBot="1">
      <c r="A242" s="48"/>
      <c r="B242" s="49"/>
      <c r="C242" s="50"/>
      <c r="D242" s="50"/>
      <c r="E242" s="51"/>
      <c r="F242" s="65" t="str">
        <f t="shared" si="3"/>
        <v/>
      </c>
      <c r="G242" s="52"/>
    </row>
    <row r="243" spans="1:7" ht="18" customHeight="1" thickBot="1">
      <c r="A243" s="48"/>
      <c r="B243" s="49"/>
      <c r="C243" s="50"/>
      <c r="D243" s="50"/>
      <c r="E243" s="51"/>
      <c r="F243" s="65" t="str">
        <f t="shared" si="3"/>
        <v/>
      </c>
      <c r="G243" s="52"/>
    </row>
    <row r="244" spans="1:7" ht="18" customHeight="1" thickBot="1">
      <c r="A244" s="48"/>
      <c r="B244" s="49"/>
      <c r="C244" s="50"/>
      <c r="D244" s="50"/>
      <c r="E244" s="51"/>
      <c r="F244" s="65" t="str">
        <f t="shared" si="3"/>
        <v/>
      </c>
      <c r="G244" s="52"/>
    </row>
    <row r="245" spans="1:7" ht="18" customHeight="1" thickBot="1">
      <c r="A245" s="48"/>
      <c r="B245" s="49"/>
      <c r="C245" s="50"/>
      <c r="D245" s="50"/>
      <c r="E245" s="51"/>
      <c r="F245" s="65" t="str">
        <f t="shared" si="3"/>
        <v/>
      </c>
      <c r="G245" s="52"/>
    </row>
    <row r="246" spans="1:7" ht="18" customHeight="1" thickBot="1">
      <c r="A246" s="48"/>
      <c r="B246" s="49"/>
      <c r="C246" s="50"/>
      <c r="D246" s="50"/>
      <c r="E246" s="51"/>
      <c r="F246" s="65" t="str">
        <f t="shared" si="3"/>
        <v/>
      </c>
      <c r="G246" s="52"/>
    </row>
    <row r="247" spans="1:7" ht="18" customHeight="1" thickBot="1">
      <c r="A247" s="48"/>
      <c r="B247" s="49"/>
      <c r="C247" s="50"/>
      <c r="D247" s="50"/>
      <c r="E247" s="51"/>
      <c r="F247" s="65" t="str">
        <f t="shared" si="3"/>
        <v/>
      </c>
      <c r="G247" s="52"/>
    </row>
    <row r="248" spans="1:7" ht="18" customHeight="1" thickBot="1">
      <c r="A248" s="48"/>
      <c r="B248" s="49"/>
      <c r="C248" s="50"/>
      <c r="D248" s="50"/>
      <c r="E248" s="51"/>
      <c r="F248" s="65" t="str">
        <f t="shared" si="3"/>
        <v/>
      </c>
      <c r="G248" s="52"/>
    </row>
    <row r="249" spans="1:7" ht="18" customHeight="1" thickBot="1">
      <c r="A249" s="48"/>
      <c r="B249" s="49"/>
      <c r="C249" s="50"/>
      <c r="D249" s="50"/>
      <c r="E249" s="51"/>
      <c r="F249" s="65" t="str">
        <f t="shared" si="3"/>
        <v/>
      </c>
      <c r="G249" s="52"/>
    </row>
    <row r="250" spans="1:7" ht="18" customHeight="1" thickBot="1">
      <c r="A250" s="48"/>
      <c r="B250" s="49"/>
      <c r="C250" s="50"/>
      <c r="D250" s="50"/>
      <c r="E250" s="51"/>
      <c r="F250" s="65" t="str">
        <f t="shared" si="3"/>
        <v/>
      </c>
      <c r="G250" s="52"/>
    </row>
    <row r="251" spans="1:7" ht="18" customHeight="1" thickBot="1">
      <c r="A251" s="48"/>
      <c r="B251" s="49"/>
      <c r="C251" s="50"/>
      <c r="D251" s="50"/>
      <c r="E251" s="51"/>
      <c r="F251" s="65" t="str">
        <f t="shared" si="3"/>
        <v/>
      </c>
      <c r="G251" s="52"/>
    </row>
    <row r="252" spans="1:7" ht="18" customHeight="1" thickBot="1">
      <c r="A252" s="48"/>
      <c r="B252" s="49"/>
      <c r="C252" s="50"/>
      <c r="D252" s="50"/>
      <c r="E252" s="51"/>
      <c r="F252" s="65" t="str">
        <f t="shared" si="3"/>
        <v/>
      </c>
      <c r="G252" s="52"/>
    </row>
    <row r="253" spans="1:7" ht="18" customHeight="1" thickBot="1">
      <c r="A253" s="48"/>
      <c r="B253" s="49"/>
      <c r="C253" s="50"/>
      <c r="D253" s="50"/>
      <c r="E253" s="51"/>
      <c r="F253" s="65" t="str">
        <f t="shared" si="3"/>
        <v/>
      </c>
      <c r="G253" s="52"/>
    </row>
    <row r="254" spans="1:7" ht="18" customHeight="1" thickBot="1">
      <c r="A254" s="48"/>
      <c r="B254" s="49"/>
      <c r="C254" s="50"/>
      <c r="D254" s="50"/>
      <c r="E254" s="51"/>
      <c r="F254" s="65" t="str">
        <f t="shared" si="3"/>
        <v/>
      </c>
      <c r="G254" s="52"/>
    </row>
    <row r="255" spans="1:7" ht="18" customHeight="1" thickBot="1">
      <c r="A255" s="48"/>
      <c r="B255" s="49"/>
      <c r="C255" s="50"/>
      <c r="D255" s="50"/>
      <c r="E255" s="51"/>
      <c r="F255" s="65" t="str">
        <f t="shared" si="3"/>
        <v/>
      </c>
      <c r="G255" s="52"/>
    </row>
    <row r="256" spans="1:7" ht="18" customHeight="1" thickBot="1">
      <c r="A256" s="48"/>
      <c r="B256" s="49"/>
      <c r="C256" s="50"/>
      <c r="D256" s="50"/>
      <c r="E256" s="51"/>
      <c r="F256" s="65" t="str">
        <f t="shared" si="3"/>
        <v/>
      </c>
      <c r="G256" s="52"/>
    </row>
    <row r="257" spans="1:7" ht="18" customHeight="1" thickBot="1">
      <c r="A257" s="48"/>
      <c r="B257" s="49"/>
      <c r="C257" s="50"/>
      <c r="D257" s="50"/>
      <c r="E257" s="51"/>
      <c r="F257" s="65" t="str">
        <f t="shared" si="3"/>
        <v/>
      </c>
      <c r="G257" s="52"/>
    </row>
    <row r="258" spans="1:7" ht="18" customHeight="1" thickBot="1">
      <c r="A258" s="48"/>
      <c r="B258" s="49"/>
      <c r="C258" s="50"/>
      <c r="D258" s="50"/>
      <c r="E258" s="51"/>
      <c r="F258" s="65" t="str">
        <f t="shared" si="3"/>
        <v/>
      </c>
      <c r="G258" s="52"/>
    </row>
    <row r="259" spans="1:7" ht="18" customHeight="1" thickBot="1">
      <c r="A259" s="48"/>
      <c r="B259" s="49"/>
      <c r="C259" s="50"/>
      <c r="D259" s="50"/>
      <c r="E259" s="51"/>
      <c r="F259" s="65" t="str">
        <f t="shared" si="3"/>
        <v/>
      </c>
      <c r="G259" s="52"/>
    </row>
    <row r="260" spans="1:7" ht="18" customHeight="1" thickBot="1">
      <c r="A260" s="48"/>
      <c r="B260" s="49"/>
      <c r="C260" s="50"/>
      <c r="D260" s="50"/>
      <c r="E260" s="51"/>
      <c r="F260" s="65" t="str">
        <f t="shared" si="3"/>
        <v/>
      </c>
      <c r="G260" s="52"/>
    </row>
    <row r="261" spans="1:7" ht="18" customHeight="1" thickBot="1">
      <c r="A261" s="48"/>
      <c r="B261" s="49"/>
      <c r="C261" s="50"/>
      <c r="D261" s="50"/>
      <c r="E261" s="51"/>
      <c r="F261" s="65" t="str">
        <f t="shared" si="3"/>
        <v/>
      </c>
      <c r="G261" s="52"/>
    </row>
    <row r="262" spans="1:7" ht="18" customHeight="1" thickBot="1">
      <c r="A262" s="48"/>
      <c r="B262" s="49"/>
      <c r="C262" s="50"/>
      <c r="D262" s="50"/>
      <c r="E262" s="51"/>
      <c r="F262" s="65" t="str">
        <f t="shared" si="3"/>
        <v/>
      </c>
      <c r="G262" s="52"/>
    </row>
    <row r="263" spans="1:7" ht="18" customHeight="1" thickBot="1">
      <c r="A263" s="48"/>
      <c r="B263" s="49"/>
      <c r="C263" s="50"/>
      <c r="D263" s="50"/>
      <c r="E263" s="51"/>
      <c r="F263" s="65" t="str">
        <f t="shared" si="3"/>
        <v/>
      </c>
      <c r="G263" s="52"/>
    </row>
    <row r="264" spans="1:7" ht="18" customHeight="1" thickBot="1">
      <c r="A264" s="48"/>
      <c r="B264" s="49"/>
      <c r="C264" s="50"/>
      <c r="D264" s="50"/>
      <c r="E264" s="51"/>
      <c r="F264" s="65" t="str">
        <f t="shared" si="3"/>
        <v/>
      </c>
      <c r="G264" s="52"/>
    </row>
    <row r="265" spans="1:7" ht="18" customHeight="1" thickBot="1">
      <c r="A265" s="48"/>
      <c r="B265" s="49"/>
      <c r="C265" s="50"/>
      <c r="D265" s="50"/>
      <c r="E265" s="51"/>
      <c r="F265" s="65" t="str">
        <f t="shared" si="3"/>
        <v/>
      </c>
      <c r="G265" s="52"/>
    </row>
    <row r="266" spans="1:7" ht="18" customHeight="1" thickBot="1">
      <c r="A266" s="48"/>
      <c r="B266" s="49"/>
      <c r="C266" s="50"/>
      <c r="D266" s="50"/>
      <c r="E266" s="51"/>
      <c r="F266" s="65" t="str">
        <f t="shared" si="3"/>
        <v/>
      </c>
      <c r="G266" s="52"/>
    </row>
    <row r="267" spans="1:7" ht="18" customHeight="1" thickBot="1">
      <c r="A267" s="48"/>
      <c r="B267" s="49"/>
      <c r="C267" s="50"/>
      <c r="D267" s="50"/>
      <c r="E267" s="51"/>
      <c r="F267" s="65" t="str">
        <f t="shared" ref="F267:F296" si="4">IFERROR(LOG(E267),"")</f>
        <v/>
      </c>
      <c r="G267" s="52"/>
    </row>
    <row r="268" spans="1:7" ht="18" customHeight="1" thickBot="1">
      <c r="A268" s="48"/>
      <c r="B268" s="49"/>
      <c r="C268" s="50"/>
      <c r="D268" s="50"/>
      <c r="E268" s="51"/>
      <c r="F268" s="65" t="str">
        <f t="shared" si="4"/>
        <v/>
      </c>
      <c r="G268" s="52"/>
    </row>
    <row r="269" spans="1:7" ht="18" customHeight="1" thickBot="1">
      <c r="A269" s="48"/>
      <c r="B269" s="49"/>
      <c r="C269" s="50"/>
      <c r="D269" s="50"/>
      <c r="E269" s="51"/>
      <c r="F269" s="65" t="str">
        <f t="shared" si="4"/>
        <v/>
      </c>
      <c r="G269" s="52"/>
    </row>
    <row r="270" spans="1:7" ht="18" customHeight="1" thickBot="1">
      <c r="A270" s="48"/>
      <c r="B270" s="49"/>
      <c r="C270" s="50"/>
      <c r="D270" s="50"/>
      <c r="E270" s="51"/>
      <c r="F270" s="65" t="str">
        <f t="shared" si="4"/>
        <v/>
      </c>
      <c r="G270" s="52"/>
    </row>
    <row r="271" spans="1:7" ht="18" customHeight="1" thickBot="1">
      <c r="A271" s="48"/>
      <c r="B271" s="49"/>
      <c r="C271" s="50"/>
      <c r="D271" s="50"/>
      <c r="E271" s="51"/>
      <c r="F271" s="65" t="str">
        <f t="shared" si="4"/>
        <v/>
      </c>
      <c r="G271" s="52"/>
    </row>
    <row r="272" spans="1:7" ht="18" customHeight="1" thickBot="1">
      <c r="A272" s="48"/>
      <c r="B272" s="49"/>
      <c r="C272" s="50"/>
      <c r="D272" s="50"/>
      <c r="E272" s="51"/>
      <c r="F272" s="65" t="str">
        <f t="shared" si="4"/>
        <v/>
      </c>
      <c r="G272" s="52"/>
    </row>
    <row r="273" spans="1:7" ht="18" customHeight="1" thickBot="1">
      <c r="A273" s="48"/>
      <c r="B273" s="49"/>
      <c r="C273" s="50"/>
      <c r="D273" s="50"/>
      <c r="E273" s="51"/>
      <c r="F273" s="65" t="str">
        <f t="shared" si="4"/>
        <v/>
      </c>
      <c r="G273" s="52"/>
    </row>
    <row r="274" spans="1:7" ht="18" customHeight="1" thickBot="1">
      <c r="A274" s="48"/>
      <c r="B274" s="49"/>
      <c r="C274" s="50"/>
      <c r="D274" s="50"/>
      <c r="E274" s="51"/>
      <c r="F274" s="65" t="str">
        <f t="shared" si="4"/>
        <v/>
      </c>
      <c r="G274" s="52"/>
    </row>
    <row r="275" spans="1:7" ht="18" customHeight="1" thickBot="1">
      <c r="A275" s="48"/>
      <c r="B275" s="49"/>
      <c r="C275" s="50"/>
      <c r="D275" s="50"/>
      <c r="E275" s="51"/>
      <c r="F275" s="65" t="str">
        <f t="shared" si="4"/>
        <v/>
      </c>
      <c r="G275" s="52"/>
    </row>
    <row r="276" spans="1:7" ht="18" customHeight="1" thickBot="1">
      <c r="A276" s="48"/>
      <c r="B276" s="49"/>
      <c r="C276" s="50"/>
      <c r="D276" s="50"/>
      <c r="E276" s="51"/>
      <c r="F276" s="65" t="str">
        <f t="shared" si="4"/>
        <v/>
      </c>
      <c r="G276" s="52"/>
    </row>
    <row r="277" spans="1:7" ht="18" customHeight="1" thickBot="1">
      <c r="A277" s="48"/>
      <c r="B277" s="49"/>
      <c r="C277" s="50"/>
      <c r="D277" s="50"/>
      <c r="E277" s="51"/>
      <c r="F277" s="65" t="str">
        <f t="shared" si="4"/>
        <v/>
      </c>
      <c r="G277" s="52"/>
    </row>
    <row r="278" spans="1:7" ht="18" customHeight="1" thickBot="1">
      <c r="A278" s="48"/>
      <c r="B278" s="49"/>
      <c r="C278" s="50"/>
      <c r="D278" s="50"/>
      <c r="E278" s="51"/>
      <c r="F278" s="65" t="str">
        <f t="shared" si="4"/>
        <v/>
      </c>
      <c r="G278" s="52"/>
    </row>
    <row r="279" spans="1:7" ht="18" customHeight="1" thickBot="1">
      <c r="A279" s="48"/>
      <c r="B279" s="49"/>
      <c r="C279" s="50"/>
      <c r="D279" s="50"/>
      <c r="E279" s="51"/>
      <c r="F279" s="65" t="str">
        <f t="shared" si="4"/>
        <v/>
      </c>
      <c r="G279" s="52"/>
    </row>
    <row r="280" spans="1:7" ht="18" customHeight="1" thickBot="1">
      <c r="A280" s="48"/>
      <c r="B280" s="49"/>
      <c r="C280" s="50"/>
      <c r="D280" s="50"/>
      <c r="E280" s="51"/>
      <c r="F280" s="65" t="str">
        <f t="shared" si="4"/>
        <v/>
      </c>
      <c r="G280" s="52"/>
    </row>
    <row r="281" spans="1:7" ht="18" customHeight="1" thickBot="1">
      <c r="A281" s="48"/>
      <c r="B281" s="49"/>
      <c r="C281" s="50"/>
      <c r="D281" s="50"/>
      <c r="E281" s="51"/>
      <c r="F281" s="65" t="str">
        <f t="shared" si="4"/>
        <v/>
      </c>
      <c r="G281" s="52"/>
    </row>
    <row r="282" spans="1:7" ht="18" customHeight="1" thickBot="1">
      <c r="A282" s="48"/>
      <c r="B282" s="49"/>
      <c r="C282" s="50"/>
      <c r="D282" s="50"/>
      <c r="E282" s="51"/>
      <c r="F282" s="65" t="str">
        <f t="shared" si="4"/>
        <v/>
      </c>
      <c r="G282" s="52"/>
    </row>
    <row r="283" spans="1:7" ht="18" customHeight="1" thickBot="1">
      <c r="A283" s="48"/>
      <c r="B283" s="49"/>
      <c r="C283" s="50"/>
      <c r="D283" s="50"/>
      <c r="E283" s="51"/>
      <c r="F283" s="65" t="str">
        <f t="shared" si="4"/>
        <v/>
      </c>
      <c r="G283" s="52"/>
    </row>
    <row r="284" spans="1:7" ht="18" customHeight="1" thickBot="1">
      <c r="A284" s="48"/>
      <c r="B284" s="49"/>
      <c r="C284" s="50"/>
      <c r="D284" s="50"/>
      <c r="E284" s="51"/>
      <c r="F284" s="65" t="str">
        <f t="shared" si="4"/>
        <v/>
      </c>
      <c r="G284" s="52"/>
    </row>
    <row r="285" spans="1:7" ht="18" customHeight="1" thickBot="1">
      <c r="A285" s="48"/>
      <c r="B285" s="49"/>
      <c r="C285" s="50"/>
      <c r="D285" s="50"/>
      <c r="E285" s="51"/>
      <c r="F285" s="65" t="str">
        <f t="shared" si="4"/>
        <v/>
      </c>
      <c r="G285" s="52"/>
    </row>
    <row r="286" spans="1:7" ht="18" customHeight="1" thickBot="1">
      <c r="A286" s="48"/>
      <c r="B286" s="49"/>
      <c r="C286" s="50"/>
      <c r="D286" s="50"/>
      <c r="E286" s="51"/>
      <c r="F286" s="65" t="str">
        <f t="shared" si="4"/>
        <v/>
      </c>
      <c r="G286" s="52"/>
    </row>
    <row r="287" spans="1:7" ht="18" customHeight="1" thickBot="1">
      <c r="A287" s="48"/>
      <c r="B287" s="49"/>
      <c r="C287" s="50"/>
      <c r="D287" s="50"/>
      <c r="E287" s="51"/>
      <c r="F287" s="65" t="str">
        <f t="shared" si="4"/>
        <v/>
      </c>
      <c r="G287" s="52"/>
    </row>
    <row r="288" spans="1:7" ht="18" customHeight="1" thickBot="1">
      <c r="A288" s="48"/>
      <c r="B288" s="49"/>
      <c r="C288" s="50"/>
      <c r="D288" s="50"/>
      <c r="E288" s="51"/>
      <c r="F288" s="65" t="str">
        <f t="shared" si="4"/>
        <v/>
      </c>
      <c r="G288" s="52"/>
    </row>
    <row r="289" spans="1:7" ht="18" customHeight="1" thickBot="1">
      <c r="A289" s="48"/>
      <c r="B289" s="49"/>
      <c r="C289" s="50"/>
      <c r="D289" s="50"/>
      <c r="E289" s="51"/>
      <c r="F289" s="65" t="str">
        <f t="shared" si="4"/>
        <v/>
      </c>
      <c r="G289" s="52"/>
    </row>
    <row r="290" spans="1:7" ht="18" customHeight="1" thickBot="1">
      <c r="A290" s="48"/>
      <c r="B290" s="49"/>
      <c r="C290" s="50"/>
      <c r="D290" s="50"/>
      <c r="E290" s="51"/>
      <c r="F290" s="65" t="str">
        <f t="shared" si="4"/>
        <v/>
      </c>
      <c r="G290" s="52"/>
    </row>
    <row r="291" spans="1:7" ht="18" customHeight="1" thickBot="1">
      <c r="A291" s="48"/>
      <c r="B291" s="49"/>
      <c r="C291" s="50"/>
      <c r="D291" s="50"/>
      <c r="E291" s="51"/>
      <c r="F291" s="65" t="str">
        <f t="shared" si="4"/>
        <v/>
      </c>
      <c r="G291" s="52"/>
    </row>
    <row r="292" spans="1:7" ht="18" customHeight="1" thickBot="1">
      <c r="A292" s="48"/>
      <c r="B292" s="49"/>
      <c r="C292" s="50"/>
      <c r="D292" s="50"/>
      <c r="E292" s="51"/>
      <c r="F292" s="65" t="str">
        <f t="shared" si="4"/>
        <v/>
      </c>
      <c r="G292" s="52"/>
    </row>
    <row r="293" spans="1:7" ht="18" customHeight="1" thickBot="1">
      <c r="A293" s="48"/>
      <c r="B293" s="49"/>
      <c r="C293" s="50"/>
      <c r="D293" s="50"/>
      <c r="E293" s="51"/>
      <c r="F293" s="65" t="str">
        <f t="shared" si="4"/>
        <v/>
      </c>
      <c r="G293" s="52"/>
    </row>
    <row r="294" spans="1:7" ht="18" customHeight="1" thickBot="1">
      <c r="A294" s="48"/>
      <c r="B294" s="49"/>
      <c r="C294" s="50"/>
      <c r="D294" s="50"/>
      <c r="E294" s="51"/>
      <c r="F294" s="65" t="str">
        <f t="shared" si="4"/>
        <v/>
      </c>
      <c r="G294" s="52"/>
    </row>
    <row r="295" spans="1:7" ht="18" customHeight="1" thickBot="1">
      <c r="A295" s="48"/>
      <c r="B295" s="49"/>
      <c r="C295" s="50"/>
      <c r="D295" s="50"/>
      <c r="E295" s="51"/>
      <c r="F295" s="65" t="str">
        <f t="shared" si="4"/>
        <v/>
      </c>
      <c r="G295" s="52"/>
    </row>
    <row r="296" spans="1:7" ht="18" customHeight="1" thickBot="1">
      <c r="A296" s="48"/>
      <c r="B296" s="49"/>
      <c r="C296" s="50"/>
      <c r="D296" s="50"/>
      <c r="E296" s="51"/>
      <c r="F296" s="65" t="str">
        <f t="shared" si="4"/>
        <v/>
      </c>
      <c r="G296" s="52"/>
    </row>
    <row r="297" spans="1:7" ht="18" customHeight="1">
      <c r="A297" s="28"/>
      <c r="B297" s="28"/>
      <c r="C297" s="28"/>
      <c r="D297" s="28"/>
      <c r="E297" s="28"/>
      <c r="F297" s="29"/>
      <c r="G297" s="47"/>
    </row>
    <row r="298" spans="1:7" ht="18" customHeight="1">
      <c r="F298" s="30"/>
    </row>
    <row r="299" spans="1:7" ht="18" customHeight="1">
      <c r="F299" s="30"/>
    </row>
    <row r="300" spans="1:7" ht="18" customHeight="1">
      <c r="F300" s="30"/>
    </row>
    <row r="301" spans="1:7" ht="18" customHeight="1"/>
    <row r="302" spans="1:7" ht="18" customHeight="1"/>
    <row r="303" spans="1:7" ht="18" customHeight="1"/>
    <row r="304" spans="1:7"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sheetData>
  <sheetProtection password="C9F7" sheet="1" objects="1" scenarios="1" selectLockedCells="1" selectUnlockedCells="1"/>
  <mergeCells count="16">
    <mergeCell ref="I20:M22"/>
    <mergeCell ref="K12:K18"/>
    <mergeCell ref="M12:M18"/>
    <mergeCell ref="I13:I14"/>
    <mergeCell ref="J13:J14"/>
    <mergeCell ref="L13:L14"/>
    <mergeCell ref="I15:I18"/>
    <mergeCell ref="J15:J18"/>
    <mergeCell ref="L15:L18"/>
    <mergeCell ref="A5:G6"/>
    <mergeCell ref="I5:M6"/>
    <mergeCell ref="I7:I8"/>
    <mergeCell ref="J7:J8"/>
    <mergeCell ref="K7:K8"/>
    <mergeCell ref="L7:L8"/>
    <mergeCell ref="M7:M8"/>
  </mergeCells>
  <conditionalFormatting sqref="K12">
    <cfRule type="containsText" dxfId="41" priority="24" operator="containsText" text="No">
      <formula>NOT(ISERROR(SEARCH("No",K12)))</formula>
    </cfRule>
    <cfRule type="containsText" dxfId="40" priority="25" operator="containsText" text="No">
      <formula>NOT(ISERROR(SEARCH("No",K12)))</formula>
    </cfRule>
    <cfRule type="containsText" dxfId="39" priority="26" operator="containsText" text="No">
      <formula>NOT(ISERROR(SEARCH("No",K12)))</formula>
    </cfRule>
  </conditionalFormatting>
  <conditionalFormatting sqref="M12">
    <cfRule type="containsText" dxfId="38" priority="23" operator="containsText" text="No">
      <formula>NOT(ISERROR(SEARCH("No",M12)))</formula>
    </cfRule>
  </conditionalFormatting>
  <conditionalFormatting sqref="L12">
    <cfRule type="containsText" dxfId="37" priority="22" operator="containsText" text="No">
      <formula>NOT(ISERROR(SEARCH("No",L12)))</formula>
    </cfRule>
  </conditionalFormatting>
  <conditionalFormatting sqref="L13:L14">
    <cfRule type="containsText" dxfId="36" priority="21" operator="containsText" text="Yes">
      <formula>NOT(ISERROR(SEARCH("Yes",L13)))</formula>
    </cfRule>
  </conditionalFormatting>
  <conditionalFormatting sqref="L15:L18">
    <cfRule type="containsBlanks" priority="18" stopIfTrue="1">
      <formula>LEN(TRIM(L15))=0</formula>
    </cfRule>
    <cfRule type="cellIs" dxfId="35" priority="19" operator="greaterThan">
      <formula>0</formula>
    </cfRule>
    <cfRule type="cellIs" priority="20" operator="lessThanOrEqual">
      <formula>0</formula>
    </cfRule>
  </conditionalFormatting>
  <conditionalFormatting sqref="J13:J14">
    <cfRule type="containsText" dxfId="34" priority="17" operator="containsText" text="Yes">
      <formula>NOT(ISERROR(SEARCH("Yes",J13)))</formula>
    </cfRule>
  </conditionalFormatting>
  <conditionalFormatting sqref="J15:J18">
    <cfRule type="containsBlanks" priority="14" stopIfTrue="1">
      <formula>LEN(TRIM(J15))=0</formula>
    </cfRule>
    <cfRule type="cellIs" dxfId="33" priority="15" operator="greaterThan">
      <formula>0</formula>
    </cfRule>
    <cfRule type="cellIs" priority="16" operator="lessThanOrEqual">
      <formula>0</formula>
    </cfRule>
  </conditionalFormatting>
  <conditionalFormatting sqref="J11">
    <cfRule type="containsBlanks" priority="7" stopIfTrue="1">
      <formula>LEN(TRIM(J11))=0</formula>
    </cfRule>
    <cfRule type="cellIs" dxfId="32" priority="12" operator="greaterThan">
      <formula>0</formula>
    </cfRule>
    <cfRule type="cellIs" priority="13" operator="lessThanOrEqual">
      <formula>0</formula>
    </cfRule>
  </conditionalFormatting>
  <conditionalFormatting sqref="J12">
    <cfRule type="containsText" dxfId="31" priority="11" operator="containsText" text="No">
      <formula>NOT(ISERROR(SEARCH("No",J12)))</formula>
    </cfRule>
  </conditionalFormatting>
  <conditionalFormatting sqref="L11">
    <cfRule type="containsBlanks" priority="8" stopIfTrue="1">
      <formula>LEN(TRIM(L11))=0</formula>
    </cfRule>
    <cfRule type="cellIs" dxfId="30" priority="9" operator="greaterThan">
      <formula>0</formula>
    </cfRule>
    <cfRule type="cellIs" priority="10" operator="lessThanOrEqual">
      <formula>0</formula>
    </cfRule>
  </conditionalFormatting>
  <conditionalFormatting sqref="M11">
    <cfRule type="containsBlanks" priority="4" stopIfTrue="1">
      <formula>LEN(TRIM(M11))=0</formula>
    </cfRule>
    <cfRule type="cellIs" dxfId="29" priority="5" operator="greaterThan">
      <formula>0</formula>
    </cfRule>
    <cfRule type="cellIs" priority="6" operator="lessThanOrEqual">
      <formula>0</formula>
    </cfRule>
  </conditionalFormatting>
  <conditionalFormatting sqref="K11">
    <cfRule type="containsBlanks" priority="1" stopIfTrue="1">
      <formula>LEN(TRIM(K11))=0</formula>
    </cfRule>
    <cfRule type="cellIs" dxfId="28" priority="2" operator="greaterThan">
      <formula>0</formula>
    </cfRule>
    <cfRule type="cellIs" priority="3" operator="lessThanOrEqual">
      <formula>0</formula>
    </cfRule>
  </conditionalFormatting>
  <printOptions horizontalCentered="1"/>
  <pageMargins left="0.5" right="0.5" top="0.6" bottom="0.6" header="0" footer="0"/>
  <pageSetup scale="9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9"/>
  <sheetViews>
    <sheetView zoomScale="80" zoomScaleNormal="80" zoomScaleSheetLayoutView="80" zoomScalePageLayoutView="90" workbookViewId="0">
      <selection activeCell="E9" sqref="E9:E10"/>
    </sheetView>
  </sheetViews>
  <sheetFormatPr defaultColWidth="6.28515625" defaultRowHeight="15"/>
  <cols>
    <col min="1" max="1" width="16.7109375" style="1" customWidth="1"/>
    <col min="2" max="2" width="11.28515625" style="1" customWidth="1"/>
    <col min="3" max="3" width="12.85546875" style="1" customWidth="1"/>
    <col min="4" max="4" width="11.7109375" style="1" customWidth="1"/>
    <col min="5" max="5" width="18.7109375" style="1" customWidth="1"/>
    <col min="6" max="6" width="20.42578125" style="1" customWidth="1"/>
    <col min="7" max="7" width="41" style="39" customWidth="1"/>
    <col min="8" max="8" width="1.140625" style="1" customWidth="1"/>
    <col min="9" max="9" width="56.140625" style="1" customWidth="1"/>
    <col min="10" max="10" width="19.7109375" style="1" customWidth="1"/>
    <col min="11" max="11" width="22.28515625" style="1" customWidth="1"/>
    <col min="12" max="12" width="19.7109375" style="1" customWidth="1"/>
    <col min="13" max="13" width="23.42578125" style="1" customWidth="1"/>
    <col min="14" max="14" width="9.140625" style="1" customWidth="1"/>
    <col min="15" max="16384" width="6.28515625" style="1"/>
  </cols>
  <sheetData>
    <row r="1" spans="1:14" s="54" customFormat="1" ht="24.95" customHeight="1">
      <c r="A1" s="32" t="s">
        <v>38</v>
      </c>
      <c r="C1" s="33"/>
      <c r="D1" s="34"/>
      <c r="E1" s="35"/>
      <c r="F1" s="36"/>
      <c r="H1" s="37"/>
      <c r="I1" s="37" t="s">
        <v>38</v>
      </c>
      <c r="J1" s="37"/>
      <c r="K1" s="35"/>
      <c r="L1" s="35"/>
      <c r="M1" s="36"/>
      <c r="N1" s="36"/>
    </row>
    <row r="2" spans="1:14" s="54" customFormat="1" ht="24.95" customHeight="1">
      <c r="A2" s="37" t="s">
        <v>39</v>
      </c>
      <c r="B2" s="56"/>
      <c r="C2" s="33"/>
      <c r="D2" s="34"/>
      <c r="E2" s="35"/>
      <c r="F2" s="36"/>
      <c r="H2" s="37"/>
      <c r="I2" s="37" t="s">
        <v>39</v>
      </c>
      <c r="J2" s="37"/>
      <c r="K2" s="36"/>
      <c r="L2" s="36"/>
      <c r="M2" s="36"/>
      <c r="N2" s="36"/>
    </row>
    <row r="3" spans="1:14" s="54" customFormat="1" ht="24.95" customHeight="1">
      <c r="A3" s="33" t="s">
        <v>58</v>
      </c>
      <c r="B3" s="56"/>
      <c r="C3" s="33"/>
      <c r="D3" s="34"/>
      <c r="E3" s="35"/>
      <c r="F3" s="36"/>
      <c r="H3" s="37"/>
      <c r="I3" s="66" t="s">
        <v>58</v>
      </c>
      <c r="J3" s="66"/>
      <c r="K3" s="55"/>
      <c r="L3" s="55"/>
      <c r="M3" s="55"/>
      <c r="N3" s="36"/>
    </row>
    <row r="4" spans="1:14" s="54" customFormat="1" ht="24.95" customHeight="1" thickBot="1">
      <c r="A4" s="67" t="s">
        <v>55</v>
      </c>
      <c r="B4" s="56"/>
      <c r="C4" s="33"/>
      <c r="D4" s="34"/>
      <c r="E4" s="35"/>
      <c r="F4" s="36"/>
      <c r="H4" s="37"/>
      <c r="I4" s="67" t="s">
        <v>55</v>
      </c>
      <c r="J4" s="67"/>
      <c r="K4" s="55"/>
      <c r="L4" s="55"/>
      <c r="M4" s="55"/>
      <c r="N4" s="36"/>
    </row>
    <row r="5" spans="1:14" s="36" customFormat="1" ht="20.100000000000001" customHeight="1">
      <c r="A5" s="100" t="s">
        <v>47</v>
      </c>
      <c r="B5" s="101"/>
      <c r="C5" s="101"/>
      <c r="D5" s="101"/>
      <c r="E5" s="101"/>
      <c r="F5" s="101"/>
      <c r="G5" s="102"/>
      <c r="H5" s="35"/>
      <c r="I5" s="106" t="s">
        <v>43</v>
      </c>
      <c r="J5" s="107"/>
      <c r="K5" s="107"/>
      <c r="L5" s="107"/>
      <c r="M5" s="108"/>
    </row>
    <row r="6" spans="1:14" s="36" customFormat="1" ht="20.100000000000001" customHeight="1" thickBot="1">
      <c r="A6" s="103"/>
      <c r="B6" s="104"/>
      <c r="C6" s="104"/>
      <c r="D6" s="104"/>
      <c r="E6" s="104"/>
      <c r="F6" s="104"/>
      <c r="G6" s="105"/>
      <c r="H6" s="40"/>
      <c r="I6" s="109"/>
      <c r="J6" s="110"/>
      <c r="K6" s="110"/>
      <c r="L6" s="110"/>
      <c r="M6" s="111"/>
    </row>
    <row r="7" spans="1:14" ht="18" customHeight="1" thickBot="1">
      <c r="A7" s="41" t="s">
        <v>0</v>
      </c>
      <c r="B7" s="41" t="s">
        <v>1</v>
      </c>
      <c r="C7" s="41" t="s">
        <v>2</v>
      </c>
      <c r="D7" s="41" t="s">
        <v>3</v>
      </c>
      <c r="E7" s="41" t="s">
        <v>4</v>
      </c>
      <c r="F7" s="41" t="s">
        <v>7</v>
      </c>
      <c r="G7" s="41" t="s">
        <v>8</v>
      </c>
      <c r="H7" s="9"/>
      <c r="I7" s="112"/>
      <c r="J7" s="128" t="s">
        <v>61</v>
      </c>
      <c r="K7" s="128" t="s">
        <v>62</v>
      </c>
      <c r="L7" s="130" t="s">
        <v>66</v>
      </c>
      <c r="M7" s="128" t="s">
        <v>63</v>
      </c>
      <c r="N7" s="10"/>
    </row>
    <row r="8" spans="1:14" ht="35.1" customHeight="1" thickBot="1">
      <c r="A8" s="77" t="s">
        <v>52</v>
      </c>
      <c r="B8" s="42" t="s">
        <v>49</v>
      </c>
      <c r="C8" s="42" t="s">
        <v>51</v>
      </c>
      <c r="D8" s="42" t="s">
        <v>50</v>
      </c>
      <c r="E8" s="79" t="s">
        <v>64</v>
      </c>
      <c r="F8" s="79" t="s">
        <v>60</v>
      </c>
      <c r="G8" s="42" t="s">
        <v>9</v>
      </c>
      <c r="H8" s="11"/>
      <c r="I8" s="112"/>
      <c r="J8" s="129"/>
      <c r="K8" s="129"/>
      <c r="L8" s="131"/>
      <c r="M8" s="129"/>
      <c r="N8" s="10"/>
    </row>
    <row r="9" spans="1:14" ht="18" customHeight="1" thickBot="1">
      <c r="A9" s="48"/>
      <c r="B9" s="49"/>
      <c r="C9" s="50"/>
      <c r="D9" s="50"/>
      <c r="E9" s="51"/>
      <c r="F9" s="65" t="str">
        <f>IFERROR(LOG(E9),"")</f>
        <v/>
      </c>
      <c r="G9" s="52"/>
      <c r="I9" s="44" t="s">
        <v>10</v>
      </c>
      <c r="J9" s="68">
        <v>126</v>
      </c>
      <c r="K9" s="75">
        <f>ROUND(LOG(J9),2)</f>
        <v>2.1</v>
      </c>
      <c r="L9" s="68">
        <v>410</v>
      </c>
      <c r="M9" s="75">
        <f>ROUND(LOG(L9),2)</f>
        <v>2.61</v>
      </c>
      <c r="N9" s="12"/>
    </row>
    <row r="10" spans="1:14" ht="18" customHeight="1" thickBot="1">
      <c r="A10" s="48"/>
      <c r="B10" s="49"/>
      <c r="C10" s="50"/>
      <c r="D10" s="50"/>
      <c r="E10" s="51"/>
      <c r="F10" s="65" t="str">
        <f>IFERROR(LOG(E10),"")</f>
        <v/>
      </c>
      <c r="G10" s="52"/>
      <c r="I10" s="45" t="s">
        <v>45</v>
      </c>
      <c r="J10" s="69" t="str">
        <f ca="1">IFERROR(10^K10, "")</f>
        <v/>
      </c>
      <c r="K10" s="76" t="str">
        <f ca="1">IFERROR(ROUND(AVERAGE(OFFSET(F9,COUNT(F9:F296)-MIN(COUNT(F9:F296),20),0,MIN(COUNT(F9:F296),20),1)),2),"")</f>
        <v/>
      </c>
      <c r="L10" s="73" t="str">
        <f ca="1">IFERROR(10^M10,"")</f>
        <v/>
      </c>
      <c r="M10" s="76" t="str">
        <f ca="1">IFERROR(ROUND(K10+(1.282*(STDEV(OFFSET(F9,COUNT(F9:F296)-MIN(COUNT(F9:F296),20),0,MIN(COUNT(F9:F296),20),1)))),2),"")</f>
        <v/>
      </c>
      <c r="N10" s="13"/>
    </row>
    <row r="11" spans="1:14" ht="18" customHeight="1" thickBot="1">
      <c r="A11" s="48"/>
      <c r="B11" s="49"/>
      <c r="C11" s="50"/>
      <c r="D11" s="50"/>
      <c r="E11" s="51"/>
      <c r="F11" s="65" t="str">
        <f t="shared" ref="F11:F74" si="0">IFERROR(LOG(E11),"")</f>
        <v/>
      </c>
      <c r="G11" s="52"/>
      <c r="I11" s="45" t="s">
        <v>44</v>
      </c>
      <c r="J11" s="74" t="str">
        <f ca="1">IFERROR((ROUND(J10,0))-J$9,"")</f>
        <v/>
      </c>
      <c r="K11" s="75" t="str">
        <f ca="1">IFERROR(K10-K9,"")</f>
        <v/>
      </c>
      <c r="L11" s="68" t="str">
        <f ca="1">IFERROR((ROUND(L10,0))-L$9,"")</f>
        <v/>
      </c>
      <c r="M11" s="76" t="str">
        <f ca="1">IFERROR(M10-M9,"")</f>
        <v/>
      </c>
      <c r="N11" s="14"/>
    </row>
    <row r="12" spans="1:14" ht="18" customHeight="1" thickBot="1">
      <c r="A12" s="48"/>
      <c r="B12" s="49"/>
      <c r="C12" s="50"/>
      <c r="D12" s="50"/>
      <c r="E12" s="51"/>
      <c r="F12" s="65" t="str">
        <f t="shared" si="0"/>
        <v/>
      </c>
      <c r="G12" s="52"/>
      <c r="I12" s="46" t="s">
        <v>46</v>
      </c>
      <c r="J12" s="74" t="str">
        <f ca="1">IFERROR(IF(J11="","",IF(J11&lt;=0,"Yes","No")),"")</f>
        <v/>
      </c>
      <c r="K12" s="116"/>
      <c r="L12" s="75" t="str">
        <f ca="1">IFERROR(IF(L11="","",IF(L11&lt;=0,"Yes","No")),"")</f>
        <v/>
      </c>
      <c r="M12" s="116"/>
      <c r="N12" s="70"/>
    </row>
    <row r="13" spans="1:14" ht="18" customHeight="1" thickBot="1">
      <c r="A13" s="48"/>
      <c r="B13" s="49"/>
      <c r="C13" s="50"/>
      <c r="D13" s="50"/>
      <c r="E13" s="51"/>
      <c r="F13" s="65" t="str">
        <f t="shared" si="0"/>
        <v/>
      </c>
      <c r="G13" s="52"/>
      <c r="I13" s="119" t="s">
        <v>34</v>
      </c>
      <c r="J13" s="116" t="str">
        <f ca="1">IF(J11="","",IF(J11&lt;=0,"No","Yes"))</f>
        <v/>
      </c>
      <c r="K13" s="117"/>
      <c r="L13" s="120" t="str">
        <f ca="1">IF(L11="","",IF(L11&lt;=0,"No","Yes"))</f>
        <v/>
      </c>
      <c r="M13" s="117"/>
      <c r="N13" s="71"/>
    </row>
    <row r="14" spans="1:14" ht="18" customHeight="1" thickBot="1">
      <c r="A14" s="48"/>
      <c r="B14" s="49"/>
      <c r="C14" s="50"/>
      <c r="D14" s="50"/>
      <c r="E14" s="51"/>
      <c r="F14" s="65" t="str">
        <f t="shared" si="0"/>
        <v/>
      </c>
      <c r="G14" s="52"/>
      <c r="H14" s="15"/>
      <c r="I14" s="119"/>
      <c r="J14" s="118"/>
      <c r="K14" s="117"/>
      <c r="L14" s="121"/>
      <c r="M14" s="117"/>
      <c r="N14" s="10"/>
    </row>
    <row r="15" spans="1:14" ht="18" customHeight="1" thickBot="1">
      <c r="A15" s="48"/>
      <c r="B15" s="49"/>
      <c r="C15" s="50"/>
      <c r="D15" s="50"/>
      <c r="E15" s="51"/>
      <c r="F15" s="65" t="str">
        <f t="shared" si="0"/>
        <v/>
      </c>
      <c r="G15" s="52"/>
      <c r="H15" s="16"/>
      <c r="I15" s="119" t="s">
        <v>48</v>
      </c>
      <c r="J15" s="122" t="str">
        <f ca="1">IF(J11="","",IF(J12="Yes", 0,IF(K11&lt;=0.5,1,IF(K11&lt;=1,2,IF(K11&lt;=1.5,3,IF(K11&lt;=2,4,"&gt; 4 days ; see § 112.45(b)"))))))</f>
        <v/>
      </c>
      <c r="K15" s="117"/>
      <c r="L15" s="125" t="str">
        <f ca="1">IF(L11="","",IF(L12="Yes", 0,IF(M11&lt;=0.5,1,IF(M11&lt;=1,2,IF(M11&lt;=1.5,3,IF(M11&lt;=2,4,"&gt; 4 days ; see § 112.45(b)"))))))</f>
        <v/>
      </c>
      <c r="M15" s="117"/>
      <c r="N15" s="17"/>
    </row>
    <row r="16" spans="1:14" ht="18" customHeight="1" thickBot="1">
      <c r="A16" s="48"/>
      <c r="B16" s="49"/>
      <c r="C16" s="50"/>
      <c r="D16" s="50"/>
      <c r="E16" s="51"/>
      <c r="F16" s="65" t="str">
        <f t="shared" si="0"/>
        <v/>
      </c>
      <c r="G16" s="52"/>
      <c r="I16" s="119"/>
      <c r="J16" s="123"/>
      <c r="K16" s="117"/>
      <c r="L16" s="126"/>
      <c r="M16" s="117"/>
      <c r="N16" s="17"/>
    </row>
    <row r="17" spans="1:14" ht="18" customHeight="1" thickBot="1">
      <c r="A17" s="48"/>
      <c r="B17" s="49"/>
      <c r="C17" s="50"/>
      <c r="D17" s="50"/>
      <c r="E17" s="51"/>
      <c r="F17" s="65" t="str">
        <f t="shared" si="0"/>
        <v/>
      </c>
      <c r="G17" s="52"/>
      <c r="I17" s="119"/>
      <c r="J17" s="123"/>
      <c r="K17" s="117"/>
      <c r="L17" s="126"/>
      <c r="M17" s="117"/>
      <c r="N17" s="17"/>
    </row>
    <row r="18" spans="1:14" ht="18" customHeight="1" thickBot="1">
      <c r="A18" s="48"/>
      <c r="B18" s="49"/>
      <c r="C18" s="50"/>
      <c r="D18" s="50"/>
      <c r="E18" s="51"/>
      <c r="F18" s="65" t="str">
        <f t="shared" si="0"/>
        <v/>
      </c>
      <c r="G18" s="52"/>
      <c r="I18" s="119"/>
      <c r="J18" s="124"/>
      <c r="K18" s="118"/>
      <c r="L18" s="127"/>
      <c r="M18" s="118"/>
      <c r="N18" s="19"/>
    </row>
    <row r="19" spans="1:14" ht="18" customHeight="1" thickBot="1">
      <c r="A19" s="48"/>
      <c r="B19" s="49"/>
      <c r="C19" s="50"/>
      <c r="D19" s="50"/>
      <c r="E19" s="51"/>
      <c r="F19" s="65" t="str">
        <f t="shared" si="0"/>
        <v/>
      </c>
      <c r="G19" s="52"/>
      <c r="I19" s="18"/>
      <c r="J19" s="18"/>
      <c r="K19" s="19"/>
      <c r="L19" s="19"/>
      <c r="M19" s="20"/>
      <c r="N19" s="19"/>
    </row>
    <row r="20" spans="1:14" ht="18" customHeight="1" thickBot="1">
      <c r="A20" s="48"/>
      <c r="B20" s="49"/>
      <c r="C20" s="50"/>
      <c r="D20" s="50"/>
      <c r="E20" s="51"/>
      <c r="F20" s="65" t="str">
        <f t="shared" si="0"/>
        <v/>
      </c>
      <c r="G20" s="52"/>
      <c r="I20" s="115" t="s">
        <v>53</v>
      </c>
      <c r="J20" s="115"/>
      <c r="K20" s="115"/>
      <c r="L20" s="115"/>
      <c r="M20" s="115"/>
    </row>
    <row r="21" spans="1:14" ht="18" customHeight="1" thickBot="1">
      <c r="A21" s="48"/>
      <c r="B21" s="49"/>
      <c r="C21" s="50"/>
      <c r="D21" s="50"/>
      <c r="E21" s="51"/>
      <c r="F21" s="65" t="str">
        <f t="shared" si="0"/>
        <v/>
      </c>
      <c r="G21" s="52"/>
      <c r="I21" s="115"/>
      <c r="J21" s="115"/>
      <c r="K21" s="115"/>
      <c r="L21" s="115"/>
      <c r="M21" s="115"/>
    </row>
    <row r="22" spans="1:14" ht="18" customHeight="1" thickBot="1">
      <c r="A22" s="48"/>
      <c r="B22" s="49"/>
      <c r="C22" s="50"/>
      <c r="D22" s="50"/>
      <c r="E22" s="51"/>
      <c r="F22" s="65" t="str">
        <f t="shared" si="0"/>
        <v/>
      </c>
      <c r="G22" s="52"/>
      <c r="I22" s="115"/>
      <c r="J22" s="115"/>
      <c r="K22" s="115"/>
      <c r="L22" s="115"/>
      <c r="M22" s="115"/>
    </row>
    <row r="23" spans="1:14" ht="18" customHeight="1" thickBot="1">
      <c r="A23" s="48"/>
      <c r="B23" s="49"/>
      <c r="C23" s="50"/>
      <c r="D23" s="50"/>
      <c r="E23" s="51"/>
      <c r="F23" s="65" t="str">
        <f t="shared" si="0"/>
        <v/>
      </c>
      <c r="G23" s="52"/>
    </row>
    <row r="24" spans="1:14" ht="18" customHeight="1" thickBot="1">
      <c r="A24" s="48"/>
      <c r="B24" s="49"/>
      <c r="C24" s="50"/>
      <c r="D24" s="50"/>
      <c r="E24" s="51"/>
      <c r="F24" s="65" t="str">
        <f t="shared" si="0"/>
        <v/>
      </c>
      <c r="G24" s="52"/>
    </row>
    <row r="25" spans="1:14" ht="18" customHeight="1" thickBot="1">
      <c r="A25" s="48"/>
      <c r="B25" s="49"/>
      <c r="C25" s="50"/>
      <c r="D25" s="50"/>
      <c r="E25" s="51"/>
      <c r="F25" s="65" t="str">
        <f t="shared" si="0"/>
        <v/>
      </c>
      <c r="G25" s="52"/>
    </row>
    <row r="26" spans="1:14" ht="18" customHeight="1" thickBot="1">
      <c r="A26" s="48"/>
      <c r="B26" s="49"/>
      <c r="C26" s="50"/>
      <c r="D26" s="50"/>
      <c r="E26" s="51"/>
      <c r="F26" s="65" t="str">
        <f t="shared" si="0"/>
        <v/>
      </c>
      <c r="G26" s="52"/>
    </row>
    <row r="27" spans="1:14" ht="18" customHeight="1" thickBot="1">
      <c r="A27" s="48"/>
      <c r="B27" s="49"/>
      <c r="C27" s="50"/>
      <c r="D27" s="50"/>
      <c r="E27" s="51"/>
      <c r="F27" s="65" t="str">
        <f t="shared" si="0"/>
        <v/>
      </c>
      <c r="G27" s="52"/>
    </row>
    <row r="28" spans="1:14" ht="18" customHeight="1" thickBot="1">
      <c r="A28" s="48"/>
      <c r="B28" s="49"/>
      <c r="C28" s="50"/>
      <c r="D28" s="50"/>
      <c r="E28" s="51"/>
      <c r="F28" s="65" t="str">
        <f t="shared" si="0"/>
        <v/>
      </c>
      <c r="G28" s="52"/>
    </row>
    <row r="29" spans="1:14" ht="18" customHeight="1" thickBot="1">
      <c r="A29" s="48"/>
      <c r="B29" s="49"/>
      <c r="C29" s="50"/>
      <c r="D29" s="50"/>
      <c r="E29" s="51"/>
      <c r="F29" s="65" t="str">
        <f t="shared" si="0"/>
        <v/>
      </c>
      <c r="G29" s="72"/>
    </row>
    <row r="30" spans="1:14" ht="18" customHeight="1" thickBot="1">
      <c r="A30" s="48"/>
      <c r="B30" s="49"/>
      <c r="C30" s="50"/>
      <c r="D30" s="50"/>
      <c r="E30" s="51"/>
      <c r="F30" s="65" t="str">
        <f t="shared" si="0"/>
        <v/>
      </c>
      <c r="G30" s="52"/>
    </row>
    <row r="31" spans="1:14" ht="18" customHeight="1" thickBot="1">
      <c r="A31" s="48"/>
      <c r="B31" s="49"/>
      <c r="C31" s="50"/>
      <c r="D31" s="50"/>
      <c r="E31" s="51"/>
      <c r="F31" s="65" t="str">
        <f t="shared" si="0"/>
        <v/>
      </c>
      <c r="G31" s="52"/>
    </row>
    <row r="32" spans="1:14" ht="18" customHeight="1" thickBot="1">
      <c r="A32" s="48"/>
      <c r="B32" s="49"/>
      <c r="C32" s="50"/>
      <c r="D32" s="50"/>
      <c r="E32" s="51"/>
      <c r="F32" s="65" t="str">
        <f t="shared" si="0"/>
        <v/>
      </c>
      <c r="G32" s="52"/>
      <c r="H32" s="16"/>
    </row>
    <row r="33" spans="1:13" ht="18" customHeight="1" thickBot="1">
      <c r="A33" s="48"/>
      <c r="B33" s="49"/>
      <c r="C33" s="50"/>
      <c r="D33" s="50"/>
      <c r="E33" s="51"/>
      <c r="F33" s="65" t="str">
        <f t="shared" si="0"/>
        <v/>
      </c>
      <c r="G33" s="53"/>
    </row>
    <row r="34" spans="1:13" ht="18" customHeight="1" thickBot="1">
      <c r="A34" s="48"/>
      <c r="B34" s="49"/>
      <c r="C34" s="50"/>
      <c r="D34" s="50"/>
      <c r="E34" s="51"/>
      <c r="F34" s="65" t="str">
        <f t="shared" si="0"/>
        <v/>
      </c>
      <c r="G34" s="52"/>
    </row>
    <row r="35" spans="1:13" ht="18" customHeight="1" thickBot="1">
      <c r="A35" s="48"/>
      <c r="B35" s="49"/>
      <c r="C35" s="50"/>
      <c r="D35" s="50"/>
      <c r="E35" s="51"/>
      <c r="F35" s="65" t="str">
        <f t="shared" si="0"/>
        <v/>
      </c>
      <c r="G35" s="52"/>
    </row>
    <row r="36" spans="1:13" ht="18" customHeight="1" thickBot="1">
      <c r="A36" s="48"/>
      <c r="B36" s="49"/>
      <c r="C36" s="50"/>
      <c r="D36" s="50"/>
      <c r="E36" s="51"/>
      <c r="F36" s="65" t="str">
        <f t="shared" si="0"/>
        <v/>
      </c>
      <c r="G36" s="52"/>
    </row>
    <row r="37" spans="1:13" ht="18" customHeight="1" thickBot="1">
      <c r="A37" s="48"/>
      <c r="B37" s="49"/>
      <c r="C37" s="50"/>
      <c r="D37" s="50"/>
      <c r="E37" s="51"/>
      <c r="F37" s="65" t="str">
        <f t="shared" si="0"/>
        <v/>
      </c>
      <c r="G37" s="52"/>
      <c r="H37" s="16"/>
    </row>
    <row r="38" spans="1:13" ht="18" customHeight="1" thickBot="1">
      <c r="A38" s="48"/>
      <c r="B38" s="49"/>
      <c r="C38" s="50"/>
      <c r="D38" s="50"/>
      <c r="E38" s="51"/>
      <c r="F38" s="65" t="str">
        <f t="shared" si="0"/>
        <v/>
      </c>
      <c r="G38" s="52"/>
      <c r="H38" s="16"/>
      <c r="I38" s="16"/>
      <c r="J38" s="16"/>
      <c r="K38" s="16"/>
      <c r="L38" s="16"/>
      <c r="M38" s="16"/>
    </row>
    <row r="39" spans="1:13" ht="18" customHeight="1" thickBot="1">
      <c r="A39" s="48"/>
      <c r="B39" s="49"/>
      <c r="C39" s="50"/>
      <c r="D39" s="50"/>
      <c r="E39" s="51"/>
      <c r="F39" s="65" t="str">
        <f t="shared" si="0"/>
        <v/>
      </c>
      <c r="G39" s="52"/>
      <c r="H39" s="21"/>
      <c r="I39" s="21"/>
      <c r="J39" s="21"/>
      <c r="K39" s="21"/>
      <c r="L39" s="21"/>
      <c r="M39" s="22"/>
    </row>
    <row r="40" spans="1:13" ht="18" customHeight="1" thickBot="1">
      <c r="A40" s="48"/>
      <c r="B40" s="49"/>
      <c r="C40" s="50"/>
      <c r="D40" s="50"/>
      <c r="E40" s="51"/>
      <c r="F40" s="65" t="str">
        <f t="shared" si="0"/>
        <v/>
      </c>
      <c r="G40" s="52"/>
      <c r="H40" s="23"/>
      <c r="I40" s="24"/>
      <c r="J40" s="24"/>
      <c r="K40" s="24"/>
      <c r="L40" s="24"/>
      <c r="M40" s="25"/>
    </row>
    <row r="41" spans="1:13" ht="18" customHeight="1" thickBot="1">
      <c r="A41" s="48"/>
      <c r="B41" s="49"/>
      <c r="C41" s="50"/>
      <c r="D41" s="50"/>
      <c r="E41" s="51"/>
      <c r="F41" s="65" t="str">
        <f t="shared" si="0"/>
        <v/>
      </c>
      <c r="G41" s="52"/>
      <c r="H41" s="26"/>
      <c r="I41" s="24"/>
      <c r="J41" s="24"/>
      <c r="K41" s="24"/>
      <c r="L41" s="24"/>
      <c r="M41" s="27"/>
    </row>
    <row r="42" spans="1:13" ht="18" customHeight="1" thickBot="1">
      <c r="A42" s="48"/>
      <c r="B42" s="49"/>
      <c r="C42" s="50"/>
      <c r="D42" s="50"/>
      <c r="E42" s="51"/>
      <c r="F42" s="65" t="str">
        <f t="shared" si="0"/>
        <v/>
      </c>
      <c r="G42" s="52"/>
    </row>
    <row r="43" spans="1:13" ht="18" customHeight="1" thickBot="1">
      <c r="A43" s="48"/>
      <c r="B43" s="49"/>
      <c r="C43" s="50"/>
      <c r="D43" s="50"/>
      <c r="E43" s="51"/>
      <c r="F43" s="65" t="str">
        <f t="shared" si="0"/>
        <v/>
      </c>
      <c r="G43" s="52"/>
    </row>
    <row r="44" spans="1:13" ht="18" customHeight="1" thickBot="1">
      <c r="A44" s="48"/>
      <c r="B44" s="49"/>
      <c r="C44" s="50"/>
      <c r="D44" s="50"/>
      <c r="E44" s="51"/>
      <c r="F44" s="65" t="str">
        <f t="shared" si="0"/>
        <v/>
      </c>
      <c r="G44" s="52"/>
    </row>
    <row r="45" spans="1:13" ht="18" customHeight="1" thickBot="1">
      <c r="A45" s="48"/>
      <c r="B45" s="49"/>
      <c r="C45" s="50"/>
      <c r="D45" s="50"/>
      <c r="E45" s="51"/>
      <c r="F45" s="65" t="str">
        <f t="shared" si="0"/>
        <v/>
      </c>
      <c r="G45" s="52"/>
    </row>
    <row r="46" spans="1:13" ht="18" customHeight="1" thickBot="1">
      <c r="A46" s="48"/>
      <c r="B46" s="49"/>
      <c r="C46" s="50"/>
      <c r="D46" s="50"/>
      <c r="E46" s="51"/>
      <c r="F46" s="65" t="str">
        <f t="shared" si="0"/>
        <v/>
      </c>
      <c r="G46" s="52"/>
    </row>
    <row r="47" spans="1:13" ht="18" customHeight="1" thickBot="1">
      <c r="A47" s="48"/>
      <c r="B47" s="49"/>
      <c r="C47" s="50"/>
      <c r="D47" s="50"/>
      <c r="E47" s="51"/>
      <c r="F47" s="65" t="str">
        <f t="shared" si="0"/>
        <v/>
      </c>
      <c r="G47" s="52"/>
    </row>
    <row r="48" spans="1:13" ht="18" customHeight="1" thickBot="1">
      <c r="A48" s="48"/>
      <c r="B48" s="49"/>
      <c r="C48" s="50"/>
      <c r="D48" s="50"/>
      <c r="E48" s="51"/>
      <c r="F48" s="65" t="str">
        <f t="shared" si="0"/>
        <v/>
      </c>
      <c r="G48" s="52"/>
    </row>
    <row r="49" spans="1:7" ht="18" customHeight="1" thickBot="1">
      <c r="A49" s="48"/>
      <c r="B49" s="49"/>
      <c r="C49" s="50"/>
      <c r="D49" s="50"/>
      <c r="E49" s="51"/>
      <c r="F49" s="65" t="str">
        <f t="shared" si="0"/>
        <v/>
      </c>
      <c r="G49" s="52"/>
    </row>
    <row r="50" spans="1:7" ht="18" customHeight="1" thickBot="1">
      <c r="A50" s="48"/>
      <c r="B50" s="49"/>
      <c r="C50" s="50"/>
      <c r="D50" s="50"/>
      <c r="E50" s="51"/>
      <c r="F50" s="65" t="str">
        <f t="shared" si="0"/>
        <v/>
      </c>
      <c r="G50" s="52"/>
    </row>
    <row r="51" spans="1:7" ht="18" customHeight="1" thickBot="1">
      <c r="A51" s="48"/>
      <c r="B51" s="49"/>
      <c r="C51" s="50"/>
      <c r="D51" s="50"/>
      <c r="E51" s="51"/>
      <c r="F51" s="65" t="str">
        <f t="shared" si="0"/>
        <v/>
      </c>
      <c r="G51" s="52"/>
    </row>
    <row r="52" spans="1:7" ht="18" customHeight="1" thickBot="1">
      <c r="A52" s="48"/>
      <c r="B52" s="49"/>
      <c r="C52" s="50"/>
      <c r="D52" s="50"/>
      <c r="E52" s="51"/>
      <c r="F52" s="65" t="str">
        <f t="shared" si="0"/>
        <v/>
      </c>
      <c r="G52" s="52"/>
    </row>
    <row r="53" spans="1:7" ht="18" customHeight="1" thickBot="1">
      <c r="A53" s="48"/>
      <c r="B53" s="49"/>
      <c r="C53" s="50"/>
      <c r="D53" s="50"/>
      <c r="E53" s="51"/>
      <c r="F53" s="65" t="str">
        <f t="shared" si="0"/>
        <v/>
      </c>
      <c r="G53" s="52"/>
    </row>
    <row r="54" spans="1:7" ht="18" customHeight="1" thickBot="1">
      <c r="A54" s="48"/>
      <c r="B54" s="49"/>
      <c r="C54" s="50"/>
      <c r="D54" s="50"/>
      <c r="E54" s="51"/>
      <c r="F54" s="65" t="str">
        <f t="shared" si="0"/>
        <v/>
      </c>
      <c r="G54" s="52"/>
    </row>
    <row r="55" spans="1:7" ht="18" customHeight="1" thickBot="1">
      <c r="A55" s="48"/>
      <c r="B55" s="49"/>
      <c r="C55" s="50"/>
      <c r="D55" s="50"/>
      <c r="E55" s="51"/>
      <c r="F55" s="65" t="str">
        <f t="shared" si="0"/>
        <v/>
      </c>
      <c r="G55" s="52"/>
    </row>
    <row r="56" spans="1:7" ht="18" customHeight="1" thickBot="1">
      <c r="A56" s="48"/>
      <c r="B56" s="49"/>
      <c r="C56" s="50"/>
      <c r="D56" s="50"/>
      <c r="E56" s="51"/>
      <c r="F56" s="65" t="str">
        <f t="shared" si="0"/>
        <v/>
      </c>
      <c r="G56" s="52"/>
    </row>
    <row r="57" spans="1:7" ht="18" customHeight="1" thickBot="1">
      <c r="A57" s="48"/>
      <c r="B57" s="49"/>
      <c r="C57" s="50"/>
      <c r="D57" s="50"/>
      <c r="E57" s="51"/>
      <c r="F57" s="65" t="str">
        <f t="shared" si="0"/>
        <v/>
      </c>
      <c r="G57" s="52"/>
    </row>
    <row r="58" spans="1:7" ht="18" customHeight="1" thickBot="1">
      <c r="A58" s="48"/>
      <c r="B58" s="49"/>
      <c r="C58" s="50"/>
      <c r="D58" s="50"/>
      <c r="E58" s="51"/>
      <c r="F58" s="65" t="str">
        <f t="shared" si="0"/>
        <v/>
      </c>
      <c r="G58" s="52"/>
    </row>
    <row r="59" spans="1:7" ht="18" customHeight="1" thickBot="1">
      <c r="A59" s="48"/>
      <c r="B59" s="49"/>
      <c r="C59" s="50"/>
      <c r="D59" s="50"/>
      <c r="E59" s="51"/>
      <c r="F59" s="65" t="str">
        <f t="shared" si="0"/>
        <v/>
      </c>
      <c r="G59" s="52"/>
    </row>
    <row r="60" spans="1:7" ht="18" customHeight="1" thickBot="1">
      <c r="A60" s="48"/>
      <c r="B60" s="49"/>
      <c r="C60" s="50"/>
      <c r="D60" s="50"/>
      <c r="E60" s="51"/>
      <c r="F60" s="65" t="str">
        <f t="shared" si="0"/>
        <v/>
      </c>
      <c r="G60" s="52"/>
    </row>
    <row r="61" spans="1:7" ht="18" customHeight="1" thickBot="1">
      <c r="A61" s="48"/>
      <c r="B61" s="49"/>
      <c r="C61" s="50"/>
      <c r="D61" s="50"/>
      <c r="E61" s="51"/>
      <c r="F61" s="65" t="str">
        <f t="shared" si="0"/>
        <v/>
      </c>
      <c r="G61" s="52"/>
    </row>
    <row r="62" spans="1:7" ht="18" customHeight="1" thickBot="1">
      <c r="A62" s="48"/>
      <c r="B62" s="49"/>
      <c r="C62" s="50"/>
      <c r="D62" s="50"/>
      <c r="E62" s="51"/>
      <c r="F62" s="65" t="str">
        <f t="shared" si="0"/>
        <v/>
      </c>
      <c r="G62" s="52"/>
    </row>
    <row r="63" spans="1:7" ht="18" customHeight="1" thickBot="1">
      <c r="A63" s="48"/>
      <c r="B63" s="49"/>
      <c r="C63" s="50"/>
      <c r="D63" s="50"/>
      <c r="E63" s="51"/>
      <c r="F63" s="65" t="str">
        <f t="shared" si="0"/>
        <v/>
      </c>
      <c r="G63" s="52"/>
    </row>
    <row r="64" spans="1:7" ht="18" customHeight="1" thickBot="1">
      <c r="A64" s="48"/>
      <c r="B64" s="49"/>
      <c r="C64" s="50"/>
      <c r="D64" s="50"/>
      <c r="E64" s="51"/>
      <c r="F64" s="65" t="str">
        <f t="shared" si="0"/>
        <v/>
      </c>
      <c r="G64" s="52"/>
    </row>
    <row r="65" spans="1:7" ht="18" customHeight="1" thickBot="1">
      <c r="A65" s="48"/>
      <c r="B65" s="49"/>
      <c r="C65" s="50"/>
      <c r="D65" s="50"/>
      <c r="E65" s="51"/>
      <c r="F65" s="65" t="str">
        <f t="shared" si="0"/>
        <v/>
      </c>
      <c r="G65" s="52"/>
    </row>
    <row r="66" spans="1:7" ht="18" customHeight="1" thickBot="1">
      <c r="A66" s="48"/>
      <c r="B66" s="49"/>
      <c r="C66" s="50"/>
      <c r="D66" s="50"/>
      <c r="E66" s="51"/>
      <c r="F66" s="65" t="str">
        <f t="shared" si="0"/>
        <v/>
      </c>
      <c r="G66" s="52"/>
    </row>
    <row r="67" spans="1:7" ht="18" customHeight="1" thickBot="1">
      <c r="A67" s="48"/>
      <c r="B67" s="49"/>
      <c r="C67" s="50"/>
      <c r="D67" s="50"/>
      <c r="E67" s="51"/>
      <c r="F67" s="65" t="str">
        <f t="shared" si="0"/>
        <v/>
      </c>
      <c r="G67" s="52"/>
    </row>
    <row r="68" spans="1:7" ht="18" customHeight="1" thickBot="1">
      <c r="A68" s="48"/>
      <c r="B68" s="49"/>
      <c r="C68" s="50"/>
      <c r="D68" s="50"/>
      <c r="E68" s="51"/>
      <c r="F68" s="65" t="str">
        <f t="shared" si="0"/>
        <v/>
      </c>
      <c r="G68" s="52"/>
    </row>
    <row r="69" spans="1:7" ht="18" customHeight="1" thickBot="1">
      <c r="A69" s="48"/>
      <c r="B69" s="49"/>
      <c r="C69" s="50"/>
      <c r="D69" s="50"/>
      <c r="E69" s="51"/>
      <c r="F69" s="65" t="str">
        <f t="shared" si="0"/>
        <v/>
      </c>
      <c r="G69" s="52"/>
    </row>
    <row r="70" spans="1:7" ht="18" customHeight="1" thickBot="1">
      <c r="A70" s="48"/>
      <c r="B70" s="49"/>
      <c r="C70" s="50"/>
      <c r="D70" s="50"/>
      <c r="E70" s="51"/>
      <c r="F70" s="65" t="str">
        <f t="shared" si="0"/>
        <v/>
      </c>
      <c r="G70" s="52"/>
    </row>
    <row r="71" spans="1:7" ht="18" customHeight="1" thickBot="1">
      <c r="A71" s="48"/>
      <c r="B71" s="49"/>
      <c r="C71" s="50"/>
      <c r="D71" s="50"/>
      <c r="E71" s="51"/>
      <c r="F71" s="65" t="str">
        <f t="shared" si="0"/>
        <v/>
      </c>
      <c r="G71" s="52"/>
    </row>
    <row r="72" spans="1:7" ht="18" customHeight="1" thickBot="1">
      <c r="A72" s="48"/>
      <c r="B72" s="49"/>
      <c r="C72" s="50"/>
      <c r="D72" s="50"/>
      <c r="E72" s="51"/>
      <c r="F72" s="65" t="str">
        <f t="shared" si="0"/>
        <v/>
      </c>
      <c r="G72" s="52"/>
    </row>
    <row r="73" spans="1:7" ht="18" customHeight="1" thickBot="1">
      <c r="A73" s="48"/>
      <c r="B73" s="49"/>
      <c r="C73" s="50"/>
      <c r="D73" s="50"/>
      <c r="E73" s="51"/>
      <c r="F73" s="65" t="str">
        <f t="shared" si="0"/>
        <v/>
      </c>
      <c r="G73" s="52"/>
    </row>
    <row r="74" spans="1:7" ht="18" customHeight="1" thickBot="1">
      <c r="A74" s="48"/>
      <c r="B74" s="49"/>
      <c r="C74" s="50"/>
      <c r="D74" s="50"/>
      <c r="E74" s="51"/>
      <c r="F74" s="65" t="str">
        <f t="shared" si="0"/>
        <v/>
      </c>
      <c r="G74" s="52"/>
    </row>
    <row r="75" spans="1:7" ht="18" customHeight="1" thickBot="1">
      <c r="A75" s="48"/>
      <c r="B75" s="49"/>
      <c r="C75" s="50"/>
      <c r="D75" s="50"/>
      <c r="E75" s="51"/>
      <c r="F75" s="65" t="str">
        <f t="shared" ref="F75:F138" si="1">IFERROR(LOG(E75),"")</f>
        <v/>
      </c>
      <c r="G75" s="52"/>
    </row>
    <row r="76" spans="1:7" ht="18" customHeight="1" thickBot="1">
      <c r="A76" s="48"/>
      <c r="B76" s="49"/>
      <c r="C76" s="50"/>
      <c r="D76" s="50"/>
      <c r="E76" s="51"/>
      <c r="F76" s="65" t="str">
        <f t="shared" si="1"/>
        <v/>
      </c>
      <c r="G76" s="52"/>
    </row>
    <row r="77" spans="1:7" ht="18" customHeight="1" thickBot="1">
      <c r="A77" s="48"/>
      <c r="B77" s="49"/>
      <c r="C77" s="50"/>
      <c r="D77" s="50"/>
      <c r="E77" s="51"/>
      <c r="F77" s="65" t="str">
        <f t="shared" si="1"/>
        <v/>
      </c>
      <c r="G77" s="52"/>
    </row>
    <row r="78" spans="1:7" ht="18" customHeight="1" thickBot="1">
      <c r="A78" s="48"/>
      <c r="B78" s="49"/>
      <c r="C78" s="50"/>
      <c r="D78" s="50"/>
      <c r="E78" s="51"/>
      <c r="F78" s="65" t="str">
        <f t="shared" si="1"/>
        <v/>
      </c>
      <c r="G78" s="52"/>
    </row>
    <row r="79" spans="1:7" ht="18" customHeight="1" thickBot="1">
      <c r="A79" s="48"/>
      <c r="B79" s="49"/>
      <c r="C79" s="50"/>
      <c r="D79" s="50"/>
      <c r="E79" s="51"/>
      <c r="F79" s="65" t="str">
        <f t="shared" si="1"/>
        <v/>
      </c>
      <c r="G79" s="52"/>
    </row>
    <row r="80" spans="1:7" ht="18" customHeight="1" thickBot="1">
      <c r="A80" s="48"/>
      <c r="B80" s="49"/>
      <c r="C80" s="50"/>
      <c r="D80" s="50"/>
      <c r="E80" s="51"/>
      <c r="F80" s="65" t="str">
        <f t="shared" si="1"/>
        <v/>
      </c>
      <c r="G80" s="52"/>
    </row>
    <row r="81" spans="1:7" ht="18" customHeight="1" thickBot="1">
      <c r="A81" s="48"/>
      <c r="B81" s="49"/>
      <c r="C81" s="50"/>
      <c r="D81" s="50"/>
      <c r="E81" s="51"/>
      <c r="F81" s="65" t="str">
        <f t="shared" si="1"/>
        <v/>
      </c>
      <c r="G81" s="52"/>
    </row>
    <row r="82" spans="1:7" ht="18" customHeight="1" thickBot="1">
      <c r="A82" s="48"/>
      <c r="B82" s="49"/>
      <c r="C82" s="50"/>
      <c r="D82" s="50"/>
      <c r="E82" s="51"/>
      <c r="F82" s="65" t="str">
        <f t="shared" si="1"/>
        <v/>
      </c>
      <c r="G82" s="52"/>
    </row>
    <row r="83" spans="1:7" ht="18" customHeight="1" thickBot="1">
      <c r="A83" s="48"/>
      <c r="B83" s="49"/>
      <c r="C83" s="50"/>
      <c r="D83" s="50"/>
      <c r="E83" s="51"/>
      <c r="F83" s="65" t="str">
        <f t="shared" si="1"/>
        <v/>
      </c>
      <c r="G83" s="52"/>
    </row>
    <row r="84" spans="1:7" ht="18" customHeight="1" thickBot="1">
      <c r="A84" s="48"/>
      <c r="B84" s="49"/>
      <c r="C84" s="50"/>
      <c r="D84" s="50"/>
      <c r="E84" s="51"/>
      <c r="F84" s="65" t="str">
        <f t="shared" si="1"/>
        <v/>
      </c>
      <c r="G84" s="52"/>
    </row>
    <row r="85" spans="1:7" ht="18" customHeight="1" thickBot="1">
      <c r="A85" s="48"/>
      <c r="B85" s="49"/>
      <c r="C85" s="50"/>
      <c r="D85" s="50"/>
      <c r="E85" s="51"/>
      <c r="F85" s="65" t="str">
        <f t="shared" si="1"/>
        <v/>
      </c>
      <c r="G85" s="52"/>
    </row>
    <row r="86" spans="1:7" ht="18" customHeight="1" thickBot="1">
      <c r="A86" s="48"/>
      <c r="B86" s="49"/>
      <c r="C86" s="50"/>
      <c r="D86" s="50"/>
      <c r="E86" s="51"/>
      <c r="F86" s="65" t="str">
        <f t="shared" si="1"/>
        <v/>
      </c>
      <c r="G86" s="52"/>
    </row>
    <row r="87" spans="1:7" ht="18" customHeight="1" thickBot="1">
      <c r="A87" s="48"/>
      <c r="B87" s="49"/>
      <c r="C87" s="50"/>
      <c r="D87" s="50"/>
      <c r="E87" s="51"/>
      <c r="F87" s="65" t="str">
        <f t="shared" si="1"/>
        <v/>
      </c>
      <c r="G87" s="52"/>
    </row>
    <row r="88" spans="1:7" ht="18" customHeight="1" thickBot="1">
      <c r="A88" s="48"/>
      <c r="B88" s="49"/>
      <c r="C88" s="50"/>
      <c r="D88" s="50"/>
      <c r="E88" s="51"/>
      <c r="F88" s="65" t="str">
        <f t="shared" si="1"/>
        <v/>
      </c>
      <c r="G88" s="52"/>
    </row>
    <row r="89" spans="1:7" ht="18" customHeight="1" thickBot="1">
      <c r="A89" s="48"/>
      <c r="B89" s="49"/>
      <c r="C89" s="50"/>
      <c r="D89" s="50"/>
      <c r="E89" s="51"/>
      <c r="F89" s="65" t="str">
        <f t="shared" si="1"/>
        <v/>
      </c>
      <c r="G89" s="52"/>
    </row>
    <row r="90" spans="1:7" ht="18" customHeight="1" thickBot="1">
      <c r="A90" s="48"/>
      <c r="B90" s="49"/>
      <c r="C90" s="50"/>
      <c r="D90" s="50"/>
      <c r="E90" s="51"/>
      <c r="F90" s="65" t="str">
        <f t="shared" si="1"/>
        <v/>
      </c>
      <c r="G90" s="52"/>
    </row>
    <row r="91" spans="1:7" ht="18" customHeight="1" thickBot="1">
      <c r="A91" s="48"/>
      <c r="B91" s="49"/>
      <c r="C91" s="50"/>
      <c r="D91" s="50"/>
      <c r="E91" s="51"/>
      <c r="F91" s="65" t="str">
        <f t="shared" si="1"/>
        <v/>
      </c>
      <c r="G91" s="52"/>
    </row>
    <row r="92" spans="1:7" ht="18" customHeight="1" thickBot="1">
      <c r="A92" s="48"/>
      <c r="B92" s="49"/>
      <c r="C92" s="50"/>
      <c r="D92" s="50"/>
      <c r="E92" s="51"/>
      <c r="F92" s="65" t="str">
        <f t="shared" si="1"/>
        <v/>
      </c>
      <c r="G92" s="52"/>
    </row>
    <row r="93" spans="1:7" ht="18" customHeight="1" thickBot="1">
      <c r="A93" s="48"/>
      <c r="B93" s="49"/>
      <c r="C93" s="50"/>
      <c r="D93" s="50"/>
      <c r="E93" s="51"/>
      <c r="F93" s="65" t="str">
        <f t="shared" si="1"/>
        <v/>
      </c>
      <c r="G93" s="52"/>
    </row>
    <row r="94" spans="1:7" ht="18" customHeight="1" thickBot="1">
      <c r="A94" s="48"/>
      <c r="B94" s="49"/>
      <c r="C94" s="50"/>
      <c r="D94" s="50"/>
      <c r="E94" s="51"/>
      <c r="F94" s="65" t="str">
        <f t="shared" si="1"/>
        <v/>
      </c>
      <c r="G94" s="52"/>
    </row>
    <row r="95" spans="1:7" ht="18" customHeight="1" thickBot="1">
      <c r="A95" s="48"/>
      <c r="B95" s="49"/>
      <c r="C95" s="50"/>
      <c r="D95" s="50"/>
      <c r="E95" s="51"/>
      <c r="F95" s="65" t="str">
        <f t="shared" si="1"/>
        <v/>
      </c>
      <c r="G95" s="52"/>
    </row>
    <row r="96" spans="1:7" ht="18" customHeight="1" thickBot="1">
      <c r="A96" s="48"/>
      <c r="B96" s="49"/>
      <c r="C96" s="50"/>
      <c r="D96" s="50"/>
      <c r="E96" s="51"/>
      <c r="F96" s="65" t="str">
        <f t="shared" si="1"/>
        <v/>
      </c>
      <c r="G96" s="52"/>
    </row>
    <row r="97" spans="1:7" ht="18" customHeight="1" thickBot="1">
      <c r="A97" s="48"/>
      <c r="B97" s="49"/>
      <c r="C97" s="50"/>
      <c r="D97" s="50"/>
      <c r="E97" s="51"/>
      <c r="F97" s="65" t="str">
        <f t="shared" si="1"/>
        <v/>
      </c>
      <c r="G97" s="52"/>
    </row>
    <row r="98" spans="1:7" ht="18" customHeight="1" thickBot="1">
      <c r="A98" s="48"/>
      <c r="B98" s="49"/>
      <c r="C98" s="50"/>
      <c r="D98" s="50"/>
      <c r="E98" s="51"/>
      <c r="F98" s="65" t="str">
        <f t="shared" si="1"/>
        <v/>
      </c>
      <c r="G98" s="52"/>
    </row>
    <row r="99" spans="1:7" ht="18" customHeight="1" thickBot="1">
      <c r="A99" s="48"/>
      <c r="B99" s="49"/>
      <c r="C99" s="50"/>
      <c r="D99" s="50"/>
      <c r="E99" s="51"/>
      <c r="F99" s="65" t="str">
        <f t="shared" si="1"/>
        <v/>
      </c>
      <c r="G99" s="52"/>
    </row>
    <row r="100" spans="1:7" ht="18" customHeight="1" thickBot="1">
      <c r="A100" s="48"/>
      <c r="B100" s="49"/>
      <c r="C100" s="50"/>
      <c r="D100" s="50"/>
      <c r="E100" s="51"/>
      <c r="F100" s="65" t="str">
        <f t="shared" si="1"/>
        <v/>
      </c>
      <c r="G100" s="52"/>
    </row>
    <row r="101" spans="1:7" ht="18" customHeight="1" thickBot="1">
      <c r="A101" s="48"/>
      <c r="B101" s="49"/>
      <c r="C101" s="50"/>
      <c r="D101" s="50"/>
      <c r="E101" s="51"/>
      <c r="F101" s="65" t="str">
        <f t="shared" si="1"/>
        <v/>
      </c>
      <c r="G101" s="52"/>
    </row>
    <row r="102" spans="1:7" ht="18" customHeight="1" thickBot="1">
      <c r="A102" s="48"/>
      <c r="B102" s="49"/>
      <c r="C102" s="50"/>
      <c r="D102" s="50"/>
      <c r="E102" s="51"/>
      <c r="F102" s="65" t="str">
        <f t="shared" si="1"/>
        <v/>
      </c>
      <c r="G102" s="52"/>
    </row>
    <row r="103" spans="1:7" ht="18" customHeight="1" thickBot="1">
      <c r="A103" s="48"/>
      <c r="B103" s="49"/>
      <c r="C103" s="50"/>
      <c r="D103" s="50"/>
      <c r="E103" s="51"/>
      <c r="F103" s="65" t="str">
        <f t="shared" si="1"/>
        <v/>
      </c>
      <c r="G103" s="52"/>
    </row>
    <row r="104" spans="1:7" ht="18" customHeight="1" thickBot="1">
      <c r="A104" s="48"/>
      <c r="B104" s="49"/>
      <c r="C104" s="50"/>
      <c r="D104" s="50"/>
      <c r="E104" s="51"/>
      <c r="F104" s="65" t="str">
        <f t="shared" si="1"/>
        <v/>
      </c>
      <c r="G104" s="52"/>
    </row>
    <row r="105" spans="1:7" ht="18" customHeight="1" thickBot="1">
      <c r="A105" s="48"/>
      <c r="B105" s="49"/>
      <c r="C105" s="50"/>
      <c r="D105" s="50"/>
      <c r="E105" s="51"/>
      <c r="F105" s="65" t="str">
        <f t="shared" si="1"/>
        <v/>
      </c>
      <c r="G105" s="52"/>
    </row>
    <row r="106" spans="1:7" ht="18" customHeight="1" thickBot="1">
      <c r="A106" s="48"/>
      <c r="B106" s="49"/>
      <c r="C106" s="50"/>
      <c r="D106" s="50"/>
      <c r="E106" s="51"/>
      <c r="F106" s="65" t="str">
        <f t="shared" si="1"/>
        <v/>
      </c>
      <c r="G106" s="52"/>
    </row>
    <row r="107" spans="1:7" ht="18" customHeight="1" thickBot="1">
      <c r="A107" s="48"/>
      <c r="B107" s="49"/>
      <c r="C107" s="50"/>
      <c r="D107" s="50"/>
      <c r="E107" s="51"/>
      <c r="F107" s="65" t="str">
        <f t="shared" si="1"/>
        <v/>
      </c>
      <c r="G107" s="52"/>
    </row>
    <row r="108" spans="1:7" ht="18" customHeight="1" thickBot="1">
      <c r="A108" s="48"/>
      <c r="B108" s="49"/>
      <c r="C108" s="50"/>
      <c r="D108" s="50"/>
      <c r="E108" s="51"/>
      <c r="F108" s="65" t="str">
        <f t="shared" si="1"/>
        <v/>
      </c>
      <c r="G108" s="52"/>
    </row>
    <row r="109" spans="1:7" ht="18" customHeight="1" thickBot="1">
      <c r="A109" s="48"/>
      <c r="B109" s="49"/>
      <c r="C109" s="50"/>
      <c r="D109" s="50"/>
      <c r="E109" s="51"/>
      <c r="F109" s="65" t="str">
        <f t="shared" si="1"/>
        <v/>
      </c>
      <c r="G109" s="52"/>
    </row>
    <row r="110" spans="1:7" ht="18" customHeight="1" thickBot="1">
      <c r="A110" s="48"/>
      <c r="B110" s="49"/>
      <c r="C110" s="50"/>
      <c r="D110" s="50"/>
      <c r="E110" s="51"/>
      <c r="F110" s="65" t="str">
        <f t="shared" si="1"/>
        <v/>
      </c>
      <c r="G110" s="52"/>
    </row>
    <row r="111" spans="1:7" ht="18" customHeight="1" thickBot="1">
      <c r="A111" s="48"/>
      <c r="B111" s="49"/>
      <c r="C111" s="50"/>
      <c r="D111" s="50"/>
      <c r="E111" s="51"/>
      <c r="F111" s="65" t="str">
        <f t="shared" si="1"/>
        <v/>
      </c>
      <c r="G111" s="52"/>
    </row>
    <row r="112" spans="1:7" ht="18" customHeight="1" thickBot="1">
      <c r="A112" s="48"/>
      <c r="B112" s="49"/>
      <c r="C112" s="50"/>
      <c r="D112" s="50"/>
      <c r="E112" s="51"/>
      <c r="F112" s="65" t="str">
        <f t="shared" si="1"/>
        <v/>
      </c>
      <c r="G112" s="52"/>
    </row>
    <row r="113" spans="1:7" ht="18" customHeight="1" thickBot="1">
      <c r="A113" s="48"/>
      <c r="B113" s="49"/>
      <c r="C113" s="50"/>
      <c r="D113" s="50"/>
      <c r="E113" s="51"/>
      <c r="F113" s="65" t="str">
        <f t="shared" si="1"/>
        <v/>
      </c>
      <c r="G113" s="52"/>
    </row>
    <row r="114" spans="1:7" ht="18" customHeight="1" thickBot="1">
      <c r="A114" s="48"/>
      <c r="B114" s="49"/>
      <c r="C114" s="50"/>
      <c r="D114" s="50"/>
      <c r="E114" s="51"/>
      <c r="F114" s="65" t="str">
        <f t="shared" si="1"/>
        <v/>
      </c>
      <c r="G114" s="52"/>
    </row>
    <row r="115" spans="1:7" ht="18" customHeight="1" thickBot="1">
      <c r="A115" s="48"/>
      <c r="B115" s="49"/>
      <c r="C115" s="50"/>
      <c r="D115" s="50"/>
      <c r="E115" s="51"/>
      <c r="F115" s="65" t="str">
        <f t="shared" si="1"/>
        <v/>
      </c>
      <c r="G115" s="52"/>
    </row>
    <row r="116" spans="1:7" ht="18" customHeight="1" thickBot="1">
      <c r="A116" s="48"/>
      <c r="B116" s="49"/>
      <c r="C116" s="50"/>
      <c r="D116" s="50"/>
      <c r="E116" s="51"/>
      <c r="F116" s="65" t="str">
        <f t="shared" si="1"/>
        <v/>
      </c>
      <c r="G116" s="52"/>
    </row>
    <row r="117" spans="1:7" ht="18" customHeight="1" thickBot="1">
      <c r="A117" s="48"/>
      <c r="B117" s="49"/>
      <c r="C117" s="50"/>
      <c r="D117" s="50"/>
      <c r="E117" s="51"/>
      <c r="F117" s="65" t="str">
        <f t="shared" si="1"/>
        <v/>
      </c>
      <c r="G117" s="52"/>
    </row>
    <row r="118" spans="1:7" ht="18" customHeight="1" thickBot="1">
      <c r="A118" s="48"/>
      <c r="B118" s="49"/>
      <c r="C118" s="50"/>
      <c r="D118" s="50"/>
      <c r="E118" s="51"/>
      <c r="F118" s="65" t="str">
        <f t="shared" si="1"/>
        <v/>
      </c>
      <c r="G118" s="52"/>
    </row>
    <row r="119" spans="1:7" ht="18" customHeight="1" thickBot="1">
      <c r="A119" s="48"/>
      <c r="B119" s="49"/>
      <c r="C119" s="50"/>
      <c r="D119" s="50"/>
      <c r="E119" s="51"/>
      <c r="F119" s="65" t="str">
        <f t="shared" si="1"/>
        <v/>
      </c>
      <c r="G119" s="52"/>
    </row>
    <row r="120" spans="1:7" ht="18" customHeight="1" thickBot="1">
      <c r="A120" s="48"/>
      <c r="B120" s="49"/>
      <c r="C120" s="50"/>
      <c r="D120" s="50"/>
      <c r="E120" s="51"/>
      <c r="F120" s="65" t="str">
        <f t="shared" si="1"/>
        <v/>
      </c>
      <c r="G120" s="52"/>
    </row>
    <row r="121" spans="1:7" ht="18" customHeight="1" thickBot="1">
      <c r="A121" s="48"/>
      <c r="B121" s="49"/>
      <c r="C121" s="50"/>
      <c r="D121" s="50"/>
      <c r="E121" s="51"/>
      <c r="F121" s="65" t="str">
        <f t="shared" si="1"/>
        <v/>
      </c>
      <c r="G121" s="52"/>
    </row>
    <row r="122" spans="1:7" ht="18" customHeight="1" thickBot="1">
      <c r="A122" s="48"/>
      <c r="B122" s="49"/>
      <c r="C122" s="50"/>
      <c r="D122" s="50"/>
      <c r="E122" s="51"/>
      <c r="F122" s="65" t="str">
        <f t="shared" si="1"/>
        <v/>
      </c>
      <c r="G122" s="52"/>
    </row>
    <row r="123" spans="1:7" ht="18" customHeight="1" thickBot="1">
      <c r="A123" s="48"/>
      <c r="B123" s="49"/>
      <c r="C123" s="50"/>
      <c r="D123" s="50"/>
      <c r="E123" s="51"/>
      <c r="F123" s="65" t="str">
        <f t="shared" si="1"/>
        <v/>
      </c>
      <c r="G123" s="52"/>
    </row>
    <row r="124" spans="1:7" ht="18" customHeight="1" thickBot="1">
      <c r="A124" s="48"/>
      <c r="B124" s="49"/>
      <c r="C124" s="50"/>
      <c r="D124" s="50"/>
      <c r="E124" s="51"/>
      <c r="F124" s="65" t="str">
        <f t="shared" si="1"/>
        <v/>
      </c>
      <c r="G124" s="52"/>
    </row>
    <row r="125" spans="1:7" ht="18" customHeight="1" thickBot="1">
      <c r="A125" s="48"/>
      <c r="B125" s="49"/>
      <c r="C125" s="50"/>
      <c r="D125" s="50"/>
      <c r="E125" s="51"/>
      <c r="F125" s="65" t="str">
        <f t="shared" si="1"/>
        <v/>
      </c>
      <c r="G125" s="52"/>
    </row>
    <row r="126" spans="1:7" ht="18" customHeight="1" thickBot="1">
      <c r="A126" s="48"/>
      <c r="B126" s="49"/>
      <c r="C126" s="50"/>
      <c r="D126" s="50"/>
      <c r="E126" s="51"/>
      <c r="F126" s="65" t="str">
        <f t="shared" si="1"/>
        <v/>
      </c>
      <c r="G126" s="52"/>
    </row>
    <row r="127" spans="1:7" ht="18" customHeight="1" thickBot="1">
      <c r="A127" s="48"/>
      <c r="B127" s="49"/>
      <c r="C127" s="50"/>
      <c r="D127" s="50"/>
      <c r="E127" s="51"/>
      <c r="F127" s="65" t="str">
        <f t="shared" si="1"/>
        <v/>
      </c>
      <c r="G127" s="52"/>
    </row>
    <row r="128" spans="1:7" ht="18" customHeight="1" thickBot="1">
      <c r="A128" s="48"/>
      <c r="B128" s="49"/>
      <c r="C128" s="50"/>
      <c r="D128" s="50"/>
      <c r="E128" s="51"/>
      <c r="F128" s="65" t="str">
        <f t="shared" si="1"/>
        <v/>
      </c>
      <c r="G128" s="52"/>
    </row>
    <row r="129" spans="1:7" ht="18" customHeight="1" thickBot="1">
      <c r="A129" s="48"/>
      <c r="B129" s="49"/>
      <c r="C129" s="50"/>
      <c r="D129" s="50"/>
      <c r="E129" s="51"/>
      <c r="F129" s="65" t="str">
        <f t="shared" si="1"/>
        <v/>
      </c>
      <c r="G129" s="52"/>
    </row>
    <row r="130" spans="1:7" ht="18" customHeight="1" thickBot="1">
      <c r="A130" s="48"/>
      <c r="B130" s="49"/>
      <c r="C130" s="50"/>
      <c r="D130" s="50"/>
      <c r="E130" s="51"/>
      <c r="F130" s="65" t="str">
        <f t="shared" si="1"/>
        <v/>
      </c>
      <c r="G130" s="52"/>
    </row>
    <row r="131" spans="1:7" ht="18" customHeight="1" thickBot="1">
      <c r="A131" s="48"/>
      <c r="B131" s="49"/>
      <c r="C131" s="50"/>
      <c r="D131" s="50"/>
      <c r="E131" s="51"/>
      <c r="F131" s="65" t="str">
        <f t="shared" si="1"/>
        <v/>
      </c>
      <c r="G131" s="52"/>
    </row>
    <row r="132" spans="1:7" ht="18" customHeight="1" thickBot="1">
      <c r="A132" s="48"/>
      <c r="B132" s="49"/>
      <c r="C132" s="50"/>
      <c r="D132" s="50"/>
      <c r="E132" s="51"/>
      <c r="F132" s="65" t="str">
        <f t="shared" si="1"/>
        <v/>
      </c>
      <c r="G132" s="52"/>
    </row>
    <row r="133" spans="1:7" ht="18" customHeight="1" thickBot="1">
      <c r="A133" s="48"/>
      <c r="B133" s="49"/>
      <c r="C133" s="50"/>
      <c r="D133" s="50"/>
      <c r="E133" s="51"/>
      <c r="F133" s="65" t="str">
        <f t="shared" si="1"/>
        <v/>
      </c>
      <c r="G133" s="52"/>
    </row>
    <row r="134" spans="1:7" ht="18" customHeight="1" thickBot="1">
      <c r="A134" s="48"/>
      <c r="B134" s="49"/>
      <c r="C134" s="50"/>
      <c r="D134" s="50"/>
      <c r="E134" s="51"/>
      <c r="F134" s="65" t="str">
        <f t="shared" si="1"/>
        <v/>
      </c>
      <c r="G134" s="52"/>
    </row>
    <row r="135" spans="1:7" ht="18" customHeight="1" thickBot="1">
      <c r="A135" s="48"/>
      <c r="B135" s="49"/>
      <c r="C135" s="50"/>
      <c r="D135" s="50"/>
      <c r="E135" s="51"/>
      <c r="F135" s="65" t="str">
        <f t="shared" si="1"/>
        <v/>
      </c>
      <c r="G135" s="52"/>
    </row>
    <row r="136" spans="1:7" ht="18" customHeight="1" thickBot="1">
      <c r="A136" s="48"/>
      <c r="B136" s="49"/>
      <c r="C136" s="50"/>
      <c r="D136" s="50"/>
      <c r="E136" s="51"/>
      <c r="F136" s="65" t="str">
        <f t="shared" si="1"/>
        <v/>
      </c>
      <c r="G136" s="52"/>
    </row>
    <row r="137" spans="1:7" ht="18" customHeight="1" thickBot="1">
      <c r="A137" s="48"/>
      <c r="B137" s="49"/>
      <c r="C137" s="50"/>
      <c r="D137" s="50"/>
      <c r="E137" s="51"/>
      <c r="F137" s="65" t="str">
        <f t="shared" si="1"/>
        <v/>
      </c>
      <c r="G137" s="52"/>
    </row>
    <row r="138" spans="1:7" ht="18" customHeight="1" thickBot="1">
      <c r="A138" s="48"/>
      <c r="B138" s="49"/>
      <c r="C138" s="50"/>
      <c r="D138" s="50"/>
      <c r="E138" s="51"/>
      <c r="F138" s="65" t="str">
        <f t="shared" si="1"/>
        <v/>
      </c>
      <c r="G138" s="52"/>
    </row>
    <row r="139" spans="1:7" ht="18" customHeight="1" thickBot="1">
      <c r="A139" s="48"/>
      <c r="B139" s="49"/>
      <c r="C139" s="50"/>
      <c r="D139" s="50"/>
      <c r="E139" s="51"/>
      <c r="F139" s="65" t="str">
        <f t="shared" ref="F139:F202" si="2">IFERROR(LOG(E139),"")</f>
        <v/>
      </c>
      <c r="G139" s="52"/>
    </row>
    <row r="140" spans="1:7" ht="18" customHeight="1" thickBot="1">
      <c r="A140" s="48"/>
      <c r="B140" s="49"/>
      <c r="C140" s="50"/>
      <c r="D140" s="50"/>
      <c r="E140" s="51"/>
      <c r="F140" s="65" t="str">
        <f t="shared" si="2"/>
        <v/>
      </c>
      <c r="G140" s="52"/>
    </row>
    <row r="141" spans="1:7" ht="18" customHeight="1" thickBot="1">
      <c r="A141" s="48"/>
      <c r="B141" s="49"/>
      <c r="C141" s="50"/>
      <c r="D141" s="50"/>
      <c r="E141" s="51"/>
      <c r="F141" s="65" t="str">
        <f t="shared" si="2"/>
        <v/>
      </c>
      <c r="G141" s="52"/>
    </row>
    <row r="142" spans="1:7" ht="18" customHeight="1" thickBot="1">
      <c r="A142" s="48"/>
      <c r="B142" s="49"/>
      <c r="C142" s="50"/>
      <c r="D142" s="50"/>
      <c r="E142" s="51"/>
      <c r="F142" s="65" t="str">
        <f t="shared" si="2"/>
        <v/>
      </c>
      <c r="G142" s="52"/>
    </row>
    <row r="143" spans="1:7" ht="18" customHeight="1" thickBot="1">
      <c r="A143" s="48"/>
      <c r="B143" s="49"/>
      <c r="C143" s="50"/>
      <c r="D143" s="50"/>
      <c r="E143" s="51"/>
      <c r="F143" s="65" t="str">
        <f t="shared" si="2"/>
        <v/>
      </c>
      <c r="G143" s="52"/>
    </row>
    <row r="144" spans="1:7" ht="18" customHeight="1" thickBot="1">
      <c r="A144" s="48"/>
      <c r="B144" s="49"/>
      <c r="C144" s="50"/>
      <c r="D144" s="50"/>
      <c r="E144" s="51"/>
      <c r="F144" s="65" t="str">
        <f t="shared" si="2"/>
        <v/>
      </c>
      <c r="G144" s="52"/>
    </row>
    <row r="145" spans="1:7" ht="18" customHeight="1" thickBot="1">
      <c r="A145" s="48"/>
      <c r="B145" s="49"/>
      <c r="C145" s="50"/>
      <c r="D145" s="50"/>
      <c r="E145" s="51"/>
      <c r="F145" s="65" t="str">
        <f t="shared" si="2"/>
        <v/>
      </c>
      <c r="G145" s="52"/>
    </row>
    <row r="146" spans="1:7" ht="18" customHeight="1" thickBot="1">
      <c r="A146" s="48"/>
      <c r="B146" s="49"/>
      <c r="C146" s="50"/>
      <c r="D146" s="50"/>
      <c r="E146" s="51"/>
      <c r="F146" s="65" t="str">
        <f t="shared" si="2"/>
        <v/>
      </c>
      <c r="G146" s="52"/>
    </row>
    <row r="147" spans="1:7" ht="18" customHeight="1" thickBot="1">
      <c r="A147" s="48"/>
      <c r="B147" s="49"/>
      <c r="C147" s="50"/>
      <c r="D147" s="50"/>
      <c r="E147" s="51"/>
      <c r="F147" s="65" t="str">
        <f t="shared" si="2"/>
        <v/>
      </c>
      <c r="G147" s="52"/>
    </row>
    <row r="148" spans="1:7" ht="18" customHeight="1" thickBot="1">
      <c r="A148" s="48"/>
      <c r="B148" s="49"/>
      <c r="C148" s="50"/>
      <c r="D148" s="50"/>
      <c r="E148" s="51"/>
      <c r="F148" s="65" t="str">
        <f t="shared" si="2"/>
        <v/>
      </c>
      <c r="G148" s="52"/>
    </row>
    <row r="149" spans="1:7" ht="18" customHeight="1" thickBot="1">
      <c r="A149" s="48"/>
      <c r="B149" s="49"/>
      <c r="C149" s="50"/>
      <c r="D149" s="50"/>
      <c r="E149" s="51"/>
      <c r="F149" s="65" t="str">
        <f t="shared" si="2"/>
        <v/>
      </c>
      <c r="G149" s="52"/>
    </row>
    <row r="150" spans="1:7" ht="18" customHeight="1" thickBot="1">
      <c r="A150" s="48"/>
      <c r="B150" s="49"/>
      <c r="C150" s="50"/>
      <c r="D150" s="50"/>
      <c r="E150" s="51"/>
      <c r="F150" s="65" t="str">
        <f t="shared" si="2"/>
        <v/>
      </c>
      <c r="G150" s="52"/>
    </row>
    <row r="151" spans="1:7" ht="18" customHeight="1" thickBot="1">
      <c r="A151" s="48"/>
      <c r="B151" s="49"/>
      <c r="C151" s="50"/>
      <c r="D151" s="50"/>
      <c r="E151" s="51"/>
      <c r="F151" s="65" t="str">
        <f t="shared" si="2"/>
        <v/>
      </c>
      <c r="G151" s="52"/>
    </row>
    <row r="152" spans="1:7" ht="18" customHeight="1" thickBot="1">
      <c r="A152" s="48"/>
      <c r="B152" s="49"/>
      <c r="C152" s="50"/>
      <c r="D152" s="50"/>
      <c r="E152" s="51"/>
      <c r="F152" s="65" t="str">
        <f t="shared" si="2"/>
        <v/>
      </c>
      <c r="G152" s="52"/>
    </row>
    <row r="153" spans="1:7" ht="18" customHeight="1" thickBot="1">
      <c r="A153" s="48"/>
      <c r="B153" s="49"/>
      <c r="C153" s="50"/>
      <c r="D153" s="50"/>
      <c r="E153" s="51"/>
      <c r="F153" s="65" t="str">
        <f t="shared" si="2"/>
        <v/>
      </c>
      <c r="G153" s="52"/>
    </row>
    <row r="154" spans="1:7" ht="18" customHeight="1" thickBot="1">
      <c r="A154" s="48"/>
      <c r="B154" s="49"/>
      <c r="C154" s="50"/>
      <c r="D154" s="50"/>
      <c r="E154" s="51"/>
      <c r="F154" s="65" t="str">
        <f t="shared" si="2"/>
        <v/>
      </c>
      <c r="G154" s="52"/>
    </row>
    <row r="155" spans="1:7" ht="18" customHeight="1" thickBot="1">
      <c r="A155" s="48"/>
      <c r="B155" s="49"/>
      <c r="C155" s="50"/>
      <c r="D155" s="50"/>
      <c r="E155" s="51"/>
      <c r="F155" s="65" t="str">
        <f t="shared" si="2"/>
        <v/>
      </c>
      <c r="G155" s="52"/>
    </row>
    <row r="156" spans="1:7" ht="18" customHeight="1" thickBot="1">
      <c r="A156" s="48"/>
      <c r="B156" s="49"/>
      <c r="C156" s="50"/>
      <c r="D156" s="50"/>
      <c r="E156" s="51"/>
      <c r="F156" s="65" t="str">
        <f t="shared" si="2"/>
        <v/>
      </c>
      <c r="G156" s="52"/>
    </row>
    <row r="157" spans="1:7" ht="18" customHeight="1" thickBot="1">
      <c r="A157" s="48"/>
      <c r="B157" s="49"/>
      <c r="C157" s="50"/>
      <c r="D157" s="50"/>
      <c r="E157" s="51"/>
      <c r="F157" s="65" t="str">
        <f t="shared" si="2"/>
        <v/>
      </c>
      <c r="G157" s="52"/>
    </row>
    <row r="158" spans="1:7" ht="18" customHeight="1" thickBot="1">
      <c r="A158" s="48"/>
      <c r="B158" s="49"/>
      <c r="C158" s="50"/>
      <c r="D158" s="50"/>
      <c r="E158" s="51"/>
      <c r="F158" s="65" t="str">
        <f t="shared" si="2"/>
        <v/>
      </c>
      <c r="G158" s="52"/>
    </row>
    <row r="159" spans="1:7" ht="18" customHeight="1" thickBot="1">
      <c r="A159" s="48"/>
      <c r="B159" s="49"/>
      <c r="C159" s="50"/>
      <c r="D159" s="50"/>
      <c r="E159" s="51"/>
      <c r="F159" s="65" t="str">
        <f t="shared" si="2"/>
        <v/>
      </c>
      <c r="G159" s="52"/>
    </row>
    <row r="160" spans="1:7" ht="18" customHeight="1" thickBot="1">
      <c r="A160" s="48"/>
      <c r="B160" s="49"/>
      <c r="C160" s="50"/>
      <c r="D160" s="50"/>
      <c r="E160" s="51"/>
      <c r="F160" s="65" t="str">
        <f t="shared" si="2"/>
        <v/>
      </c>
      <c r="G160" s="52"/>
    </row>
    <row r="161" spans="1:7" ht="18" customHeight="1" thickBot="1">
      <c r="A161" s="48"/>
      <c r="B161" s="49"/>
      <c r="C161" s="50"/>
      <c r="D161" s="50"/>
      <c r="E161" s="51"/>
      <c r="F161" s="65" t="str">
        <f t="shared" si="2"/>
        <v/>
      </c>
      <c r="G161" s="52"/>
    </row>
    <row r="162" spans="1:7" ht="18" customHeight="1" thickBot="1">
      <c r="A162" s="48"/>
      <c r="B162" s="49"/>
      <c r="C162" s="50"/>
      <c r="D162" s="50"/>
      <c r="E162" s="51"/>
      <c r="F162" s="65" t="str">
        <f t="shared" si="2"/>
        <v/>
      </c>
      <c r="G162" s="52"/>
    </row>
    <row r="163" spans="1:7" ht="18" customHeight="1" thickBot="1">
      <c r="A163" s="48"/>
      <c r="B163" s="49"/>
      <c r="C163" s="50"/>
      <c r="D163" s="50"/>
      <c r="E163" s="51"/>
      <c r="F163" s="65" t="str">
        <f t="shared" si="2"/>
        <v/>
      </c>
      <c r="G163" s="52"/>
    </row>
    <row r="164" spans="1:7" ht="18" customHeight="1" thickBot="1">
      <c r="A164" s="48"/>
      <c r="B164" s="49"/>
      <c r="C164" s="50"/>
      <c r="D164" s="50"/>
      <c r="E164" s="51"/>
      <c r="F164" s="65" t="str">
        <f t="shared" si="2"/>
        <v/>
      </c>
      <c r="G164" s="52"/>
    </row>
    <row r="165" spans="1:7" ht="18" customHeight="1" thickBot="1">
      <c r="A165" s="48"/>
      <c r="B165" s="49"/>
      <c r="C165" s="50"/>
      <c r="D165" s="50"/>
      <c r="E165" s="51"/>
      <c r="F165" s="65" t="str">
        <f t="shared" si="2"/>
        <v/>
      </c>
      <c r="G165" s="52"/>
    </row>
    <row r="166" spans="1:7" ht="18" customHeight="1" thickBot="1">
      <c r="A166" s="48"/>
      <c r="B166" s="49"/>
      <c r="C166" s="50"/>
      <c r="D166" s="50"/>
      <c r="E166" s="51"/>
      <c r="F166" s="65" t="str">
        <f t="shared" si="2"/>
        <v/>
      </c>
      <c r="G166" s="52"/>
    </row>
    <row r="167" spans="1:7" ht="18" customHeight="1" thickBot="1">
      <c r="A167" s="48"/>
      <c r="B167" s="49"/>
      <c r="C167" s="50"/>
      <c r="D167" s="50"/>
      <c r="E167" s="51"/>
      <c r="F167" s="65" t="str">
        <f t="shared" si="2"/>
        <v/>
      </c>
      <c r="G167" s="52"/>
    </row>
    <row r="168" spans="1:7" ht="18" customHeight="1" thickBot="1">
      <c r="A168" s="48"/>
      <c r="B168" s="49"/>
      <c r="C168" s="50"/>
      <c r="D168" s="50"/>
      <c r="E168" s="51"/>
      <c r="F168" s="65" t="str">
        <f t="shared" si="2"/>
        <v/>
      </c>
      <c r="G168" s="52"/>
    </row>
    <row r="169" spans="1:7" ht="18" customHeight="1" thickBot="1">
      <c r="A169" s="48"/>
      <c r="B169" s="49"/>
      <c r="C169" s="50"/>
      <c r="D169" s="50"/>
      <c r="E169" s="51"/>
      <c r="F169" s="65" t="str">
        <f t="shared" si="2"/>
        <v/>
      </c>
      <c r="G169" s="52"/>
    </row>
    <row r="170" spans="1:7" ht="18" customHeight="1" thickBot="1">
      <c r="A170" s="48"/>
      <c r="B170" s="49"/>
      <c r="C170" s="50"/>
      <c r="D170" s="50"/>
      <c r="E170" s="51"/>
      <c r="F170" s="65" t="str">
        <f t="shared" si="2"/>
        <v/>
      </c>
      <c r="G170" s="52"/>
    </row>
    <row r="171" spans="1:7" ht="18" customHeight="1" thickBot="1">
      <c r="A171" s="48"/>
      <c r="B171" s="49"/>
      <c r="C171" s="50"/>
      <c r="D171" s="50"/>
      <c r="E171" s="51"/>
      <c r="F171" s="65" t="str">
        <f t="shared" si="2"/>
        <v/>
      </c>
      <c r="G171" s="52"/>
    </row>
    <row r="172" spans="1:7" ht="18" customHeight="1" thickBot="1">
      <c r="A172" s="48"/>
      <c r="B172" s="49"/>
      <c r="C172" s="50"/>
      <c r="D172" s="50"/>
      <c r="E172" s="51"/>
      <c r="F172" s="65" t="str">
        <f t="shared" si="2"/>
        <v/>
      </c>
      <c r="G172" s="52"/>
    </row>
    <row r="173" spans="1:7" ht="18" customHeight="1" thickBot="1">
      <c r="A173" s="48"/>
      <c r="B173" s="49"/>
      <c r="C173" s="50"/>
      <c r="D173" s="50"/>
      <c r="E173" s="51"/>
      <c r="F173" s="65" t="str">
        <f t="shared" si="2"/>
        <v/>
      </c>
      <c r="G173" s="52"/>
    </row>
    <row r="174" spans="1:7" ht="18" customHeight="1" thickBot="1">
      <c r="A174" s="48"/>
      <c r="B174" s="49"/>
      <c r="C174" s="50"/>
      <c r="D174" s="50"/>
      <c r="E174" s="51"/>
      <c r="F174" s="65" t="str">
        <f t="shared" si="2"/>
        <v/>
      </c>
      <c r="G174" s="52"/>
    </row>
    <row r="175" spans="1:7" ht="18" customHeight="1" thickBot="1">
      <c r="A175" s="48"/>
      <c r="B175" s="49"/>
      <c r="C175" s="50"/>
      <c r="D175" s="50"/>
      <c r="E175" s="51"/>
      <c r="F175" s="65" t="str">
        <f t="shared" si="2"/>
        <v/>
      </c>
      <c r="G175" s="52"/>
    </row>
    <row r="176" spans="1:7" ht="18" customHeight="1" thickBot="1">
      <c r="A176" s="48"/>
      <c r="B176" s="49"/>
      <c r="C176" s="50"/>
      <c r="D176" s="50"/>
      <c r="E176" s="51"/>
      <c r="F176" s="65" t="str">
        <f t="shared" si="2"/>
        <v/>
      </c>
      <c r="G176" s="52"/>
    </row>
    <row r="177" spans="1:7" ht="18" customHeight="1" thickBot="1">
      <c r="A177" s="48"/>
      <c r="B177" s="49"/>
      <c r="C177" s="50"/>
      <c r="D177" s="50"/>
      <c r="E177" s="51"/>
      <c r="F177" s="65" t="str">
        <f t="shared" si="2"/>
        <v/>
      </c>
      <c r="G177" s="52"/>
    </row>
    <row r="178" spans="1:7" ht="18" customHeight="1" thickBot="1">
      <c r="A178" s="48"/>
      <c r="B178" s="49"/>
      <c r="C178" s="50"/>
      <c r="D178" s="50"/>
      <c r="E178" s="51"/>
      <c r="F178" s="65" t="str">
        <f t="shared" si="2"/>
        <v/>
      </c>
      <c r="G178" s="52"/>
    </row>
    <row r="179" spans="1:7" ht="18" customHeight="1" thickBot="1">
      <c r="A179" s="48"/>
      <c r="B179" s="49"/>
      <c r="C179" s="50"/>
      <c r="D179" s="50"/>
      <c r="E179" s="51"/>
      <c r="F179" s="65" t="str">
        <f t="shared" si="2"/>
        <v/>
      </c>
      <c r="G179" s="52"/>
    </row>
    <row r="180" spans="1:7" ht="18" customHeight="1" thickBot="1">
      <c r="A180" s="48"/>
      <c r="B180" s="49"/>
      <c r="C180" s="50"/>
      <c r="D180" s="50"/>
      <c r="E180" s="51"/>
      <c r="F180" s="65" t="str">
        <f t="shared" si="2"/>
        <v/>
      </c>
      <c r="G180" s="52"/>
    </row>
    <row r="181" spans="1:7" ht="18" customHeight="1" thickBot="1">
      <c r="A181" s="48"/>
      <c r="B181" s="49"/>
      <c r="C181" s="50"/>
      <c r="D181" s="50"/>
      <c r="E181" s="51"/>
      <c r="F181" s="65" t="str">
        <f t="shared" si="2"/>
        <v/>
      </c>
      <c r="G181" s="52"/>
    </row>
    <row r="182" spans="1:7" ht="18" customHeight="1" thickBot="1">
      <c r="A182" s="48"/>
      <c r="B182" s="49"/>
      <c r="C182" s="50"/>
      <c r="D182" s="50"/>
      <c r="E182" s="51"/>
      <c r="F182" s="65" t="str">
        <f t="shared" si="2"/>
        <v/>
      </c>
      <c r="G182" s="52"/>
    </row>
    <row r="183" spans="1:7" ht="18" customHeight="1" thickBot="1">
      <c r="A183" s="48"/>
      <c r="B183" s="49"/>
      <c r="C183" s="50"/>
      <c r="D183" s="50"/>
      <c r="E183" s="51"/>
      <c r="F183" s="65" t="str">
        <f t="shared" si="2"/>
        <v/>
      </c>
      <c r="G183" s="52"/>
    </row>
    <row r="184" spans="1:7" ht="18" customHeight="1" thickBot="1">
      <c r="A184" s="48"/>
      <c r="B184" s="49"/>
      <c r="C184" s="50"/>
      <c r="D184" s="50"/>
      <c r="E184" s="51"/>
      <c r="F184" s="65" t="str">
        <f t="shared" si="2"/>
        <v/>
      </c>
      <c r="G184" s="52"/>
    </row>
    <row r="185" spans="1:7" ht="18" customHeight="1" thickBot="1">
      <c r="A185" s="48"/>
      <c r="B185" s="49"/>
      <c r="C185" s="50"/>
      <c r="D185" s="50"/>
      <c r="E185" s="51"/>
      <c r="F185" s="65" t="str">
        <f t="shared" si="2"/>
        <v/>
      </c>
      <c r="G185" s="52"/>
    </row>
    <row r="186" spans="1:7" ht="18" customHeight="1" thickBot="1">
      <c r="A186" s="48"/>
      <c r="B186" s="49"/>
      <c r="C186" s="50"/>
      <c r="D186" s="50"/>
      <c r="E186" s="51"/>
      <c r="F186" s="65" t="str">
        <f t="shared" si="2"/>
        <v/>
      </c>
      <c r="G186" s="52"/>
    </row>
    <row r="187" spans="1:7" ht="18" customHeight="1" thickBot="1">
      <c r="A187" s="48"/>
      <c r="B187" s="49"/>
      <c r="C187" s="50"/>
      <c r="D187" s="50"/>
      <c r="E187" s="51"/>
      <c r="F187" s="65" t="str">
        <f t="shared" si="2"/>
        <v/>
      </c>
      <c r="G187" s="52"/>
    </row>
    <row r="188" spans="1:7" ht="18" customHeight="1" thickBot="1">
      <c r="A188" s="48"/>
      <c r="B188" s="49"/>
      <c r="C188" s="50"/>
      <c r="D188" s="50"/>
      <c r="E188" s="51"/>
      <c r="F188" s="65" t="str">
        <f t="shared" si="2"/>
        <v/>
      </c>
      <c r="G188" s="52"/>
    </row>
    <row r="189" spans="1:7" ht="18" customHeight="1" thickBot="1">
      <c r="A189" s="48"/>
      <c r="B189" s="49"/>
      <c r="C189" s="50"/>
      <c r="D189" s="50"/>
      <c r="E189" s="51"/>
      <c r="F189" s="65" t="str">
        <f t="shared" si="2"/>
        <v/>
      </c>
      <c r="G189" s="52"/>
    </row>
    <row r="190" spans="1:7" ht="18" customHeight="1" thickBot="1">
      <c r="A190" s="48"/>
      <c r="B190" s="49"/>
      <c r="C190" s="50"/>
      <c r="D190" s="50"/>
      <c r="E190" s="51"/>
      <c r="F190" s="65" t="str">
        <f t="shared" si="2"/>
        <v/>
      </c>
      <c r="G190" s="52"/>
    </row>
    <row r="191" spans="1:7" ht="18" customHeight="1" thickBot="1">
      <c r="A191" s="48"/>
      <c r="B191" s="49"/>
      <c r="C191" s="50"/>
      <c r="D191" s="50"/>
      <c r="E191" s="51"/>
      <c r="F191" s="65" t="str">
        <f t="shared" si="2"/>
        <v/>
      </c>
      <c r="G191" s="52"/>
    </row>
    <row r="192" spans="1:7" ht="18" customHeight="1" thickBot="1">
      <c r="A192" s="48"/>
      <c r="B192" s="49"/>
      <c r="C192" s="50"/>
      <c r="D192" s="50"/>
      <c r="E192" s="51"/>
      <c r="F192" s="65" t="str">
        <f t="shared" si="2"/>
        <v/>
      </c>
      <c r="G192" s="52"/>
    </row>
    <row r="193" spans="1:7" ht="18" customHeight="1" thickBot="1">
      <c r="A193" s="48"/>
      <c r="B193" s="49"/>
      <c r="C193" s="50"/>
      <c r="D193" s="50"/>
      <c r="E193" s="51"/>
      <c r="F193" s="65" t="str">
        <f t="shared" si="2"/>
        <v/>
      </c>
      <c r="G193" s="52"/>
    </row>
    <row r="194" spans="1:7" ht="18" customHeight="1" thickBot="1">
      <c r="A194" s="48"/>
      <c r="B194" s="49"/>
      <c r="C194" s="50"/>
      <c r="D194" s="50"/>
      <c r="E194" s="51"/>
      <c r="F194" s="65" t="str">
        <f t="shared" si="2"/>
        <v/>
      </c>
      <c r="G194" s="52"/>
    </row>
    <row r="195" spans="1:7" ht="18" customHeight="1" thickBot="1">
      <c r="A195" s="48"/>
      <c r="B195" s="49"/>
      <c r="C195" s="50"/>
      <c r="D195" s="50"/>
      <c r="E195" s="51"/>
      <c r="F195" s="65" t="str">
        <f t="shared" si="2"/>
        <v/>
      </c>
      <c r="G195" s="52"/>
    </row>
    <row r="196" spans="1:7" ht="18" customHeight="1" thickBot="1">
      <c r="A196" s="48"/>
      <c r="B196" s="49"/>
      <c r="C196" s="50"/>
      <c r="D196" s="50"/>
      <c r="E196" s="51"/>
      <c r="F196" s="65" t="str">
        <f t="shared" si="2"/>
        <v/>
      </c>
      <c r="G196" s="52"/>
    </row>
    <row r="197" spans="1:7" ht="18" customHeight="1" thickBot="1">
      <c r="A197" s="48"/>
      <c r="B197" s="49"/>
      <c r="C197" s="50"/>
      <c r="D197" s="50"/>
      <c r="E197" s="51"/>
      <c r="F197" s="65" t="str">
        <f t="shared" si="2"/>
        <v/>
      </c>
      <c r="G197" s="52"/>
    </row>
    <row r="198" spans="1:7" ht="18" customHeight="1" thickBot="1">
      <c r="A198" s="48"/>
      <c r="B198" s="49"/>
      <c r="C198" s="50"/>
      <c r="D198" s="50"/>
      <c r="E198" s="51"/>
      <c r="F198" s="65" t="str">
        <f t="shared" si="2"/>
        <v/>
      </c>
      <c r="G198" s="52"/>
    </row>
    <row r="199" spans="1:7" ht="18" customHeight="1" thickBot="1">
      <c r="A199" s="48"/>
      <c r="B199" s="49"/>
      <c r="C199" s="50"/>
      <c r="D199" s="50"/>
      <c r="E199" s="51"/>
      <c r="F199" s="65" t="str">
        <f t="shared" si="2"/>
        <v/>
      </c>
      <c r="G199" s="52"/>
    </row>
    <row r="200" spans="1:7" ht="18" customHeight="1" thickBot="1">
      <c r="A200" s="48"/>
      <c r="B200" s="49"/>
      <c r="C200" s="50"/>
      <c r="D200" s="50"/>
      <c r="E200" s="51"/>
      <c r="F200" s="65" t="str">
        <f t="shared" si="2"/>
        <v/>
      </c>
      <c r="G200" s="52"/>
    </row>
    <row r="201" spans="1:7" ht="18" customHeight="1" thickBot="1">
      <c r="A201" s="48"/>
      <c r="B201" s="49"/>
      <c r="C201" s="50"/>
      <c r="D201" s="50"/>
      <c r="E201" s="51"/>
      <c r="F201" s="65" t="str">
        <f t="shared" si="2"/>
        <v/>
      </c>
      <c r="G201" s="52"/>
    </row>
    <row r="202" spans="1:7" ht="18" customHeight="1" thickBot="1">
      <c r="A202" s="48"/>
      <c r="B202" s="49"/>
      <c r="C202" s="50"/>
      <c r="D202" s="50"/>
      <c r="E202" s="51"/>
      <c r="F202" s="65" t="str">
        <f t="shared" si="2"/>
        <v/>
      </c>
      <c r="G202" s="52"/>
    </row>
    <row r="203" spans="1:7" ht="18" customHeight="1" thickBot="1">
      <c r="A203" s="48"/>
      <c r="B203" s="49"/>
      <c r="C203" s="50"/>
      <c r="D203" s="50"/>
      <c r="E203" s="51"/>
      <c r="F203" s="65" t="str">
        <f t="shared" ref="F203:F266" si="3">IFERROR(LOG(E203),"")</f>
        <v/>
      </c>
      <c r="G203" s="52"/>
    </row>
    <row r="204" spans="1:7" ht="18" customHeight="1" thickBot="1">
      <c r="A204" s="48"/>
      <c r="B204" s="49"/>
      <c r="C204" s="50"/>
      <c r="D204" s="50"/>
      <c r="E204" s="51"/>
      <c r="F204" s="65" t="str">
        <f t="shared" si="3"/>
        <v/>
      </c>
      <c r="G204" s="52"/>
    </row>
    <row r="205" spans="1:7" ht="18" customHeight="1" thickBot="1">
      <c r="A205" s="48"/>
      <c r="B205" s="49"/>
      <c r="C205" s="50"/>
      <c r="D205" s="50"/>
      <c r="E205" s="51"/>
      <c r="F205" s="65" t="str">
        <f t="shared" si="3"/>
        <v/>
      </c>
      <c r="G205" s="52"/>
    </row>
    <row r="206" spans="1:7" ht="18" customHeight="1" thickBot="1">
      <c r="A206" s="48"/>
      <c r="B206" s="49"/>
      <c r="C206" s="50"/>
      <c r="D206" s="50"/>
      <c r="E206" s="51"/>
      <c r="F206" s="65" t="str">
        <f t="shared" si="3"/>
        <v/>
      </c>
      <c r="G206" s="52"/>
    </row>
    <row r="207" spans="1:7" ht="18" customHeight="1" thickBot="1">
      <c r="A207" s="48"/>
      <c r="B207" s="49"/>
      <c r="C207" s="50"/>
      <c r="D207" s="50"/>
      <c r="E207" s="51"/>
      <c r="F207" s="65" t="str">
        <f t="shared" si="3"/>
        <v/>
      </c>
      <c r="G207" s="52"/>
    </row>
    <row r="208" spans="1:7" ht="18" customHeight="1" thickBot="1">
      <c r="A208" s="48"/>
      <c r="B208" s="49"/>
      <c r="C208" s="50"/>
      <c r="D208" s="50"/>
      <c r="E208" s="51"/>
      <c r="F208" s="65" t="str">
        <f t="shared" si="3"/>
        <v/>
      </c>
      <c r="G208" s="52"/>
    </row>
    <row r="209" spans="1:7" ht="18" customHeight="1" thickBot="1">
      <c r="A209" s="48"/>
      <c r="B209" s="49"/>
      <c r="C209" s="50"/>
      <c r="D209" s="50"/>
      <c r="E209" s="51"/>
      <c r="F209" s="65" t="str">
        <f t="shared" si="3"/>
        <v/>
      </c>
      <c r="G209" s="52"/>
    </row>
    <row r="210" spans="1:7" ht="18" customHeight="1" thickBot="1">
      <c r="A210" s="48"/>
      <c r="B210" s="49"/>
      <c r="C210" s="50"/>
      <c r="D210" s="50"/>
      <c r="E210" s="51"/>
      <c r="F210" s="65" t="str">
        <f t="shared" si="3"/>
        <v/>
      </c>
      <c r="G210" s="52"/>
    </row>
    <row r="211" spans="1:7" ht="18" customHeight="1" thickBot="1">
      <c r="A211" s="48"/>
      <c r="B211" s="49"/>
      <c r="C211" s="50"/>
      <c r="D211" s="50"/>
      <c r="E211" s="51"/>
      <c r="F211" s="65" t="str">
        <f t="shared" si="3"/>
        <v/>
      </c>
      <c r="G211" s="52"/>
    </row>
    <row r="212" spans="1:7" ht="18" customHeight="1" thickBot="1">
      <c r="A212" s="48"/>
      <c r="B212" s="49"/>
      <c r="C212" s="50"/>
      <c r="D212" s="50"/>
      <c r="E212" s="51"/>
      <c r="F212" s="65" t="str">
        <f t="shared" si="3"/>
        <v/>
      </c>
      <c r="G212" s="52"/>
    </row>
    <row r="213" spans="1:7" ht="18" customHeight="1" thickBot="1">
      <c r="A213" s="48"/>
      <c r="B213" s="49"/>
      <c r="C213" s="50"/>
      <c r="D213" s="50"/>
      <c r="E213" s="51"/>
      <c r="F213" s="65" t="str">
        <f t="shared" si="3"/>
        <v/>
      </c>
      <c r="G213" s="52"/>
    </row>
    <row r="214" spans="1:7" ht="18" customHeight="1" thickBot="1">
      <c r="A214" s="48"/>
      <c r="B214" s="49"/>
      <c r="C214" s="50"/>
      <c r="D214" s="50"/>
      <c r="E214" s="51"/>
      <c r="F214" s="65" t="str">
        <f t="shared" si="3"/>
        <v/>
      </c>
      <c r="G214" s="52"/>
    </row>
    <row r="215" spans="1:7" ht="18" customHeight="1" thickBot="1">
      <c r="A215" s="48"/>
      <c r="B215" s="49"/>
      <c r="C215" s="50"/>
      <c r="D215" s="50"/>
      <c r="E215" s="51"/>
      <c r="F215" s="65" t="str">
        <f t="shared" si="3"/>
        <v/>
      </c>
      <c r="G215" s="52"/>
    </row>
    <row r="216" spans="1:7" ht="18" customHeight="1" thickBot="1">
      <c r="A216" s="48"/>
      <c r="B216" s="49"/>
      <c r="C216" s="50"/>
      <c r="D216" s="50"/>
      <c r="E216" s="51"/>
      <c r="F216" s="65" t="str">
        <f t="shared" si="3"/>
        <v/>
      </c>
      <c r="G216" s="52"/>
    </row>
    <row r="217" spans="1:7" ht="18" customHeight="1" thickBot="1">
      <c r="A217" s="48"/>
      <c r="B217" s="49"/>
      <c r="C217" s="50"/>
      <c r="D217" s="50"/>
      <c r="E217" s="51"/>
      <c r="F217" s="65" t="str">
        <f t="shared" si="3"/>
        <v/>
      </c>
      <c r="G217" s="52"/>
    </row>
    <row r="218" spans="1:7" ht="18" customHeight="1" thickBot="1">
      <c r="A218" s="48"/>
      <c r="B218" s="49"/>
      <c r="C218" s="50"/>
      <c r="D218" s="50"/>
      <c r="E218" s="51"/>
      <c r="F218" s="65" t="str">
        <f t="shared" si="3"/>
        <v/>
      </c>
      <c r="G218" s="52"/>
    </row>
    <row r="219" spans="1:7" ht="18" customHeight="1" thickBot="1">
      <c r="A219" s="48"/>
      <c r="B219" s="49"/>
      <c r="C219" s="50"/>
      <c r="D219" s="50"/>
      <c r="E219" s="51"/>
      <c r="F219" s="65" t="str">
        <f t="shared" si="3"/>
        <v/>
      </c>
      <c r="G219" s="52"/>
    </row>
    <row r="220" spans="1:7" ht="18" customHeight="1" thickBot="1">
      <c r="A220" s="48"/>
      <c r="B220" s="49"/>
      <c r="C220" s="50"/>
      <c r="D220" s="50"/>
      <c r="E220" s="51"/>
      <c r="F220" s="65" t="str">
        <f t="shared" si="3"/>
        <v/>
      </c>
      <c r="G220" s="52"/>
    </row>
    <row r="221" spans="1:7" ht="18" customHeight="1" thickBot="1">
      <c r="A221" s="48"/>
      <c r="B221" s="49"/>
      <c r="C221" s="50"/>
      <c r="D221" s="50"/>
      <c r="E221" s="51"/>
      <c r="F221" s="65" t="str">
        <f t="shared" si="3"/>
        <v/>
      </c>
      <c r="G221" s="52"/>
    </row>
    <row r="222" spans="1:7" ht="18" customHeight="1" thickBot="1">
      <c r="A222" s="48"/>
      <c r="B222" s="49"/>
      <c r="C222" s="50"/>
      <c r="D222" s="50"/>
      <c r="E222" s="51"/>
      <c r="F222" s="65" t="str">
        <f t="shared" si="3"/>
        <v/>
      </c>
      <c r="G222" s="52"/>
    </row>
    <row r="223" spans="1:7" ht="18" customHeight="1" thickBot="1">
      <c r="A223" s="48"/>
      <c r="B223" s="49"/>
      <c r="C223" s="50"/>
      <c r="D223" s="50"/>
      <c r="E223" s="51"/>
      <c r="F223" s="65" t="str">
        <f t="shared" si="3"/>
        <v/>
      </c>
      <c r="G223" s="52"/>
    </row>
    <row r="224" spans="1:7" ht="18" customHeight="1" thickBot="1">
      <c r="A224" s="48"/>
      <c r="B224" s="49"/>
      <c r="C224" s="50"/>
      <c r="D224" s="50"/>
      <c r="E224" s="51"/>
      <c r="F224" s="65" t="str">
        <f t="shared" si="3"/>
        <v/>
      </c>
      <c r="G224" s="52"/>
    </row>
    <row r="225" spans="1:7" ht="18" customHeight="1" thickBot="1">
      <c r="A225" s="48"/>
      <c r="B225" s="49"/>
      <c r="C225" s="50"/>
      <c r="D225" s="50"/>
      <c r="E225" s="51"/>
      <c r="F225" s="65" t="str">
        <f t="shared" si="3"/>
        <v/>
      </c>
      <c r="G225" s="52"/>
    </row>
    <row r="226" spans="1:7" ht="18" customHeight="1" thickBot="1">
      <c r="A226" s="48"/>
      <c r="B226" s="49"/>
      <c r="C226" s="50"/>
      <c r="D226" s="50"/>
      <c r="E226" s="51"/>
      <c r="F226" s="65" t="str">
        <f t="shared" si="3"/>
        <v/>
      </c>
      <c r="G226" s="52"/>
    </row>
    <row r="227" spans="1:7" ht="18" customHeight="1" thickBot="1">
      <c r="A227" s="48"/>
      <c r="B227" s="49"/>
      <c r="C227" s="50"/>
      <c r="D227" s="50"/>
      <c r="E227" s="51"/>
      <c r="F227" s="65" t="str">
        <f t="shared" si="3"/>
        <v/>
      </c>
      <c r="G227" s="52"/>
    </row>
    <row r="228" spans="1:7" ht="18" customHeight="1" thickBot="1">
      <c r="A228" s="48"/>
      <c r="B228" s="49"/>
      <c r="C228" s="50"/>
      <c r="D228" s="50"/>
      <c r="E228" s="51"/>
      <c r="F228" s="65" t="str">
        <f t="shared" si="3"/>
        <v/>
      </c>
      <c r="G228" s="52"/>
    </row>
    <row r="229" spans="1:7" ht="18" customHeight="1" thickBot="1">
      <c r="A229" s="48"/>
      <c r="B229" s="49"/>
      <c r="C229" s="50"/>
      <c r="D229" s="50"/>
      <c r="E229" s="51"/>
      <c r="F229" s="65" t="str">
        <f t="shared" si="3"/>
        <v/>
      </c>
      <c r="G229" s="52"/>
    </row>
    <row r="230" spans="1:7" ht="18" customHeight="1" thickBot="1">
      <c r="A230" s="48"/>
      <c r="B230" s="49"/>
      <c r="C230" s="50"/>
      <c r="D230" s="50"/>
      <c r="E230" s="51"/>
      <c r="F230" s="65" t="str">
        <f t="shared" si="3"/>
        <v/>
      </c>
      <c r="G230" s="52"/>
    </row>
    <row r="231" spans="1:7" ht="18" customHeight="1" thickBot="1">
      <c r="A231" s="48"/>
      <c r="B231" s="49"/>
      <c r="C231" s="50"/>
      <c r="D231" s="50"/>
      <c r="E231" s="51"/>
      <c r="F231" s="65" t="str">
        <f t="shared" si="3"/>
        <v/>
      </c>
      <c r="G231" s="52"/>
    </row>
    <row r="232" spans="1:7" ht="18" customHeight="1" thickBot="1">
      <c r="A232" s="48"/>
      <c r="B232" s="49"/>
      <c r="C232" s="50"/>
      <c r="D232" s="50"/>
      <c r="E232" s="51"/>
      <c r="F232" s="65" t="str">
        <f t="shared" si="3"/>
        <v/>
      </c>
      <c r="G232" s="52"/>
    </row>
    <row r="233" spans="1:7" ht="18" customHeight="1" thickBot="1">
      <c r="A233" s="48"/>
      <c r="B233" s="49"/>
      <c r="C233" s="50"/>
      <c r="D233" s="50"/>
      <c r="E233" s="51"/>
      <c r="F233" s="65" t="str">
        <f t="shared" si="3"/>
        <v/>
      </c>
      <c r="G233" s="52"/>
    </row>
    <row r="234" spans="1:7" ht="18" customHeight="1" thickBot="1">
      <c r="A234" s="48"/>
      <c r="B234" s="49"/>
      <c r="C234" s="50"/>
      <c r="D234" s="50"/>
      <c r="E234" s="51"/>
      <c r="F234" s="65" t="str">
        <f t="shared" si="3"/>
        <v/>
      </c>
      <c r="G234" s="52"/>
    </row>
    <row r="235" spans="1:7" ht="18" customHeight="1" thickBot="1">
      <c r="A235" s="48"/>
      <c r="B235" s="49"/>
      <c r="C235" s="50"/>
      <c r="D235" s="50"/>
      <c r="E235" s="51"/>
      <c r="F235" s="65" t="str">
        <f t="shared" si="3"/>
        <v/>
      </c>
      <c r="G235" s="52"/>
    </row>
    <row r="236" spans="1:7" ht="18" customHeight="1" thickBot="1">
      <c r="A236" s="48"/>
      <c r="B236" s="49"/>
      <c r="C236" s="50"/>
      <c r="D236" s="50"/>
      <c r="E236" s="51"/>
      <c r="F236" s="65" t="str">
        <f t="shared" si="3"/>
        <v/>
      </c>
      <c r="G236" s="52"/>
    </row>
    <row r="237" spans="1:7" ht="18" customHeight="1" thickBot="1">
      <c r="A237" s="48"/>
      <c r="B237" s="49"/>
      <c r="C237" s="50"/>
      <c r="D237" s="50"/>
      <c r="E237" s="51"/>
      <c r="F237" s="65" t="str">
        <f t="shared" si="3"/>
        <v/>
      </c>
      <c r="G237" s="52"/>
    </row>
    <row r="238" spans="1:7" ht="18" customHeight="1" thickBot="1">
      <c r="A238" s="48"/>
      <c r="B238" s="49"/>
      <c r="C238" s="50"/>
      <c r="D238" s="50"/>
      <c r="E238" s="51"/>
      <c r="F238" s="65" t="str">
        <f t="shared" si="3"/>
        <v/>
      </c>
      <c r="G238" s="52"/>
    </row>
    <row r="239" spans="1:7" ht="18" customHeight="1" thickBot="1">
      <c r="A239" s="48"/>
      <c r="B239" s="49"/>
      <c r="C239" s="50"/>
      <c r="D239" s="50"/>
      <c r="E239" s="51"/>
      <c r="F239" s="65" t="str">
        <f t="shared" si="3"/>
        <v/>
      </c>
      <c r="G239" s="52"/>
    </row>
    <row r="240" spans="1:7" ht="18" customHeight="1" thickBot="1">
      <c r="A240" s="48"/>
      <c r="B240" s="49"/>
      <c r="C240" s="50"/>
      <c r="D240" s="50"/>
      <c r="E240" s="51"/>
      <c r="F240" s="65" t="str">
        <f t="shared" si="3"/>
        <v/>
      </c>
      <c r="G240" s="52"/>
    </row>
    <row r="241" spans="1:7" ht="18" customHeight="1" thickBot="1">
      <c r="A241" s="48"/>
      <c r="B241" s="49"/>
      <c r="C241" s="50"/>
      <c r="D241" s="50"/>
      <c r="E241" s="51"/>
      <c r="F241" s="65" t="str">
        <f t="shared" si="3"/>
        <v/>
      </c>
      <c r="G241" s="52"/>
    </row>
    <row r="242" spans="1:7" ht="18" customHeight="1" thickBot="1">
      <c r="A242" s="48"/>
      <c r="B242" s="49"/>
      <c r="C242" s="50"/>
      <c r="D242" s="50"/>
      <c r="E242" s="51"/>
      <c r="F242" s="65" t="str">
        <f t="shared" si="3"/>
        <v/>
      </c>
      <c r="G242" s="52"/>
    </row>
    <row r="243" spans="1:7" ht="18" customHeight="1" thickBot="1">
      <c r="A243" s="48"/>
      <c r="B243" s="49"/>
      <c r="C243" s="50"/>
      <c r="D243" s="50"/>
      <c r="E243" s="51"/>
      <c r="F243" s="65" t="str">
        <f t="shared" si="3"/>
        <v/>
      </c>
      <c r="G243" s="52"/>
    </row>
    <row r="244" spans="1:7" ht="18" customHeight="1" thickBot="1">
      <c r="A244" s="48"/>
      <c r="B244" s="49"/>
      <c r="C244" s="50"/>
      <c r="D244" s="50"/>
      <c r="E244" s="51"/>
      <c r="F244" s="65" t="str">
        <f t="shared" si="3"/>
        <v/>
      </c>
      <c r="G244" s="52"/>
    </row>
    <row r="245" spans="1:7" ht="18" customHeight="1" thickBot="1">
      <c r="A245" s="48"/>
      <c r="B245" s="49"/>
      <c r="C245" s="50"/>
      <c r="D245" s="50"/>
      <c r="E245" s="51"/>
      <c r="F245" s="65" t="str">
        <f t="shared" si="3"/>
        <v/>
      </c>
      <c r="G245" s="52"/>
    </row>
    <row r="246" spans="1:7" ht="18" customHeight="1" thickBot="1">
      <c r="A246" s="48"/>
      <c r="B246" s="49"/>
      <c r="C246" s="50"/>
      <c r="D246" s="50"/>
      <c r="E246" s="51"/>
      <c r="F246" s="65" t="str">
        <f t="shared" si="3"/>
        <v/>
      </c>
      <c r="G246" s="52"/>
    </row>
    <row r="247" spans="1:7" ht="18" customHeight="1" thickBot="1">
      <c r="A247" s="48"/>
      <c r="B247" s="49"/>
      <c r="C247" s="50"/>
      <c r="D247" s="50"/>
      <c r="E247" s="51"/>
      <c r="F247" s="65" t="str">
        <f t="shared" si="3"/>
        <v/>
      </c>
      <c r="G247" s="52"/>
    </row>
    <row r="248" spans="1:7" ht="18" customHeight="1" thickBot="1">
      <c r="A248" s="48"/>
      <c r="B248" s="49"/>
      <c r="C248" s="50"/>
      <c r="D248" s="50"/>
      <c r="E248" s="51"/>
      <c r="F248" s="65" t="str">
        <f t="shared" si="3"/>
        <v/>
      </c>
      <c r="G248" s="52"/>
    </row>
    <row r="249" spans="1:7" ht="18" customHeight="1" thickBot="1">
      <c r="A249" s="48"/>
      <c r="B249" s="49"/>
      <c r="C249" s="50"/>
      <c r="D249" s="50"/>
      <c r="E249" s="51"/>
      <c r="F249" s="65" t="str">
        <f t="shared" si="3"/>
        <v/>
      </c>
      <c r="G249" s="52"/>
    </row>
    <row r="250" spans="1:7" ht="18" customHeight="1" thickBot="1">
      <c r="A250" s="48"/>
      <c r="B250" s="49"/>
      <c r="C250" s="50"/>
      <c r="D250" s="50"/>
      <c r="E250" s="51"/>
      <c r="F250" s="65" t="str">
        <f t="shared" si="3"/>
        <v/>
      </c>
      <c r="G250" s="52"/>
    </row>
    <row r="251" spans="1:7" ht="18" customHeight="1" thickBot="1">
      <c r="A251" s="48"/>
      <c r="B251" s="49"/>
      <c r="C251" s="50"/>
      <c r="D251" s="50"/>
      <c r="E251" s="51"/>
      <c r="F251" s="65" t="str">
        <f t="shared" si="3"/>
        <v/>
      </c>
      <c r="G251" s="52"/>
    </row>
    <row r="252" spans="1:7" ht="18" customHeight="1" thickBot="1">
      <c r="A252" s="48"/>
      <c r="B252" s="49"/>
      <c r="C252" s="50"/>
      <c r="D252" s="50"/>
      <c r="E252" s="51"/>
      <c r="F252" s="65" t="str">
        <f t="shared" si="3"/>
        <v/>
      </c>
      <c r="G252" s="52"/>
    </row>
    <row r="253" spans="1:7" ht="18" customHeight="1" thickBot="1">
      <c r="A253" s="48"/>
      <c r="B253" s="49"/>
      <c r="C253" s="50"/>
      <c r="D253" s="50"/>
      <c r="E253" s="51"/>
      <c r="F253" s="65" t="str">
        <f t="shared" si="3"/>
        <v/>
      </c>
      <c r="G253" s="52"/>
    </row>
    <row r="254" spans="1:7" ht="18" customHeight="1" thickBot="1">
      <c r="A254" s="48"/>
      <c r="B254" s="49"/>
      <c r="C254" s="50"/>
      <c r="D254" s="50"/>
      <c r="E254" s="51"/>
      <c r="F254" s="65" t="str">
        <f t="shared" si="3"/>
        <v/>
      </c>
      <c r="G254" s="52"/>
    </row>
    <row r="255" spans="1:7" ht="18" customHeight="1" thickBot="1">
      <c r="A255" s="48"/>
      <c r="B255" s="49"/>
      <c r="C255" s="50"/>
      <c r="D255" s="50"/>
      <c r="E255" s="51"/>
      <c r="F255" s="65" t="str">
        <f t="shared" si="3"/>
        <v/>
      </c>
      <c r="G255" s="52"/>
    </row>
    <row r="256" spans="1:7" ht="18" customHeight="1" thickBot="1">
      <c r="A256" s="48"/>
      <c r="B256" s="49"/>
      <c r="C256" s="50"/>
      <c r="D256" s="50"/>
      <c r="E256" s="51"/>
      <c r="F256" s="65" t="str">
        <f t="shared" si="3"/>
        <v/>
      </c>
      <c r="G256" s="52"/>
    </row>
    <row r="257" spans="1:7" ht="18" customHeight="1" thickBot="1">
      <c r="A257" s="48"/>
      <c r="B257" s="49"/>
      <c r="C257" s="50"/>
      <c r="D257" s="50"/>
      <c r="E257" s="51"/>
      <c r="F257" s="65" t="str">
        <f t="shared" si="3"/>
        <v/>
      </c>
      <c r="G257" s="52"/>
    </row>
    <row r="258" spans="1:7" ht="18" customHeight="1" thickBot="1">
      <c r="A258" s="48"/>
      <c r="B258" s="49"/>
      <c r="C258" s="50"/>
      <c r="D258" s="50"/>
      <c r="E258" s="51"/>
      <c r="F258" s="65" t="str">
        <f t="shared" si="3"/>
        <v/>
      </c>
      <c r="G258" s="52"/>
    </row>
    <row r="259" spans="1:7" ht="18" customHeight="1" thickBot="1">
      <c r="A259" s="48"/>
      <c r="B259" s="49"/>
      <c r="C259" s="50"/>
      <c r="D259" s="50"/>
      <c r="E259" s="51"/>
      <c r="F259" s="65" t="str">
        <f t="shared" si="3"/>
        <v/>
      </c>
      <c r="G259" s="52"/>
    </row>
    <row r="260" spans="1:7" ht="18" customHeight="1" thickBot="1">
      <c r="A260" s="48"/>
      <c r="B260" s="49"/>
      <c r="C260" s="50"/>
      <c r="D260" s="50"/>
      <c r="E260" s="51"/>
      <c r="F260" s="65" t="str">
        <f t="shared" si="3"/>
        <v/>
      </c>
      <c r="G260" s="52"/>
    </row>
    <row r="261" spans="1:7" ht="18" customHeight="1" thickBot="1">
      <c r="A261" s="48"/>
      <c r="B261" s="49"/>
      <c r="C261" s="50"/>
      <c r="D261" s="50"/>
      <c r="E261" s="51"/>
      <c r="F261" s="65" t="str">
        <f t="shared" si="3"/>
        <v/>
      </c>
      <c r="G261" s="52"/>
    </row>
    <row r="262" spans="1:7" ht="18" customHeight="1" thickBot="1">
      <c r="A262" s="48"/>
      <c r="B262" s="49"/>
      <c r="C262" s="50"/>
      <c r="D262" s="50"/>
      <c r="E262" s="51"/>
      <c r="F262" s="65" t="str">
        <f t="shared" si="3"/>
        <v/>
      </c>
      <c r="G262" s="52"/>
    </row>
    <row r="263" spans="1:7" ht="18" customHeight="1" thickBot="1">
      <c r="A263" s="48"/>
      <c r="B263" s="49"/>
      <c r="C263" s="50"/>
      <c r="D263" s="50"/>
      <c r="E263" s="51"/>
      <c r="F263" s="65" t="str">
        <f t="shared" si="3"/>
        <v/>
      </c>
      <c r="G263" s="52"/>
    </row>
    <row r="264" spans="1:7" ht="18" customHeight="1" thickBot="1">
      <c r="A264" s="48"/>
      <c r="B264" s="49"/>
      <c r="C264" s="50"/>
      <c r="D264" s="50"/>
      <c r="E264" s="51"/>
      <c r="F264" s="65" t="str">
        <f t="shared" si="3"/>
        <v/>
      </c>
      <c r="G264" s="52"/>
    </row>
    <row r="265" spans="1:7" ht="18" customHeight="1" thickBot="1">
      <c r="A265" s="48"/>
      <c r="B265" s="49"/>
      <c r="C265" s="50"/>
      <c r="D265" s="50"/>
      <c r="E265" s="51"/>
      <c r="F265" s="65" t="str">
        <f t="shared" si="3"/>
        <v/>
      </c>
      <c r="G265" s="52"/>
    </row>
    <row r="266" spans="1:7" ht="18" customHeight="1" thickBot="1">
      <c r="A266" s="48"/>
      <c r="B266" s="49"/>
      <c r="C266" s="50"/>
      <c r="D266" s="50"/>
      <c r="E266" s="51"/>
      <c r="F266" s="65" t="str">
        <f t="shared" si="3"/>
        <v/>
      </c>
      <c r="G266" s="52"/>
    </row>
    <row r="267" spans="1:7" ht="18" customHeight="1" thickBot="1">
      <c r="A267" s="48"/>
      <c r="B267" s="49"/>
      <c r="C267" s="50"/>
      <c r="D267" s="50"/>
      <c r="E267" s="51"/>
      <c r="F267" s="65" t="str">
        <f t="shared" ref="F267:F296" si="4">IFERROR(LOG(E267),"")</f>
        <v/>
      </c>
      <c r="G267" s="52"/>
    </row>
    <row r="268" spans="1:7" ht="18" customHeight="1" thickBot="1">
      <c r="A268" s="48"/>
      <c r="B268" s="49"/>
      <c r="C268" s="50"/>
      <c r="D268" s="50"/>
      <c r="E268" s="51"/>
      <c r="F268" s="65" t="str">
        <f t="shared" si="4"/>
        <v/>
      </c>
      <c r="G268" s="52"/>
    </row>
    <row r="269" spans="1:7" ht="18" customHeight="1" thickBot="1">
      <c r="A269" s="48"/>
      <c r="B269" s="49"/>
      <c r="C269" s="50"/>
      <c r="D269" s="50"/>
      <c r="E269" s="51"/>
      <c r="F269" s="65" t="str">
        <f t="shared" si="4"/>
        <v/>
      </c>
      <c r="G269" s="52"/>
    </row>
    <row r="270" spans="1:7" ht="18" customHeight="1" thickBot="1">
      <c r="A270" s="48"/>
      <c r="B270" s="49"/>
      <c r="C270" s="50"/>
      <c r="D270" s="50"/>
      <c r="E270" s="51"/>
      <c r="F270" s="65" t="str">
        <f t="shared" si="4"/>
        <v/>
      </c>
      <c r="G270" s="52"/>
    </row>
    <row r="271" spans="1:7" ht="18" customHeight="1" thickBot="1">
      <c r="A271" s="48"/>
      <c r="B271" s="49"/>
      <c r="C271" s="50"/>
      <c r="D271" s="50"/>
      <c r="E271" s="51"/>
      <c r="F271" s="65" t="str">
        <f t="shared" si="4"/>
        <v/>
      </c>
      <c r="G271" s="52"/>
    </row>
    <row r="272" spans="1:7" ht="18" customHeight="1" thickBot="1">
      <c r="A272" s="48"/>
      <c r="B272" s="49"/>
      <c r="C272" s="50"/>
      <c r="D272" s="50"/>
      <c r="E272" s="51"/>
      <c r="F272" s="65" t="str">
        <f t="shared" si="4"/>
        <v/>
      </c>
      <c r="G272" s="52"/>
    </row>
    <row r="273" spans="1:7" ht="18" customHeight="1" thickBot="1">
      <c r="A273" s="48"/>
      <c r="B273" s="49"/>
      <c r="C273" s="50"/>
      <c r="D273" s="50"/>
      <c r="E273" s="51"/>
      <c r="F273" s="65" t="str">
        <f t="shared" si="4"/>
        <v/>
      </c>
      <c r="G273" s="52"/>
    </row>
    <row r="274" spans="1:7" ht="18" customHeight="1" thickBot="1">
      <c r="A274" s="48"/>
      <c r="B274" s="49"/>
      <c r="C274" s="50"/>
      <c r="D274" s="50"/>
      <c r="E274" s="51"/>
      <c r="F274" s="65" t="str">
        <f t="shared" si="4"/>
        <v/>
      </c>
      <c r="G274" s="52"/>
    </row>
    <row r="275" spans="1:7" ht="18" customHeight="1" thickBot="1">
      <c r="A275" s="48"/>
      <c r="B275" s="49"/>
      <c r="C275" s="50"/>
      <c r="D275" s="50"/>
      <c r="E275" s="51"/>
      <c r="F275" s="65" t="str">
        <f t="shared" si="4"/>
        <v/>
      </c>
      <c r="G275" s="52"/>
    </row>
    <row r="276" spans="1:7" ht="18" customHeight="1" thickBot="1">
      <c r="A276" s="48"/>
      <c r="B276" s="49"/>
      <c r="C276" s="50"/>
      <c r="D276" s="50"/>
      <c r="E276" s="51"/>
      <c r="F276" s="65" t="str">
        <f t="shared" si="4"/>
        <v/>
      </c>
      <c r="G276" s="52"/>
    </row>
    <row r="277" spans="1:7" ht="18" customHeight="1" thickBot="1">
      <c r="A277" s="48"/>
      <c r="B277" s="49"/>
      <c r="C277" s="50"/>
      <c r="D277" s="50"/>
      <c r="E277" s="51"/>
      <c r="F277" s="65" t="str">
        <f t="shared" si="4"/>
        <v/>
      </c>
      <c r="G277" s="52"/>
    </row>
    <row r="278" spans="1:7" ht="18" customHeight="1" thickBot="1">
      <c r="A278" s="48"/>
      <c r="B278" s="49"/>
      <c r="C278" s="50"/>
      <c r="D278" s="50"/>
      <c r="E278" s="51"/>
      <c r="F278" s="65" t="str">
        <f t="shared" si="4"/>
        <v/>
      </c>
      <c r="G278" s="52"/>
    </row>
    <row r="279" spans="1:7" ht="18" customHeight="1" thickBot="1">
      <c r="A279" s="48"/>
      <c r="B279" s="49"/>
      <c r="C279" s="50"/>
      <c r="D279" s="50"/>
      <c r="E279" s="51"/>
      <c r="F279" s="65" t="str">
        <f t="shared" si="4"/>
        <v/>
      </c>
      <c r="G279" s="52"/>
    </row>
    <row r="280" spans="1:7" ht="18" customHeight="1" thickBot="1">
      <c r="A280" s="48"/>
      <c r="B280" s="49"/>
      <c r="C280" s="50"/>
      <c r="D280" s="50"/>
      <c r="E280" s="51"/>
      <c r="F280" s="65" t="str">
        <f t="shared" si="4"/>
        <v/>
      </c>
      <c r="G280" s="52"/>
    </row>
    <row r="281" spans="1:7" ht="18" customHeight="1" thickBot="1">
      <c r="A281" s="48"/>
      <c r="B281" s="49"/>
      <c r="C281" s="50"/>
      <c r="D281" s="50"/>
      <c r="E281" s="51"/>
      <c r="F281" s="65" t="str">
        <f t="shared" si="4"/>
        <v/>
      </c>
      <c r="G281" s="52"/>
    </row>
    <row r="282" spans="1:7" ht="18" customHeight="1" thickBot="1">
      <c r="A282" s="48"/>
      <c r="B282" s="49"/>
      <c r="C282" s="50"/>
      <c r="D282" s="50"/>
      <c r="E282" s="51"/>
      <c r="F282" s="65" t="str">
        <f t="shared" si="4"/>
        <v/>
      </c>
      <c r="G282" s="52"/>
    </row>
    <row r="283" spans="1:7" ht="18" customHeight="1" thickBot="1">
      <c r="A283" s="48"/>
      <c r="B283" s="49"/>
      <c r="C283" s="50"/>
      <c r="D283" s="50"/>
      <c r="E283" s="51"/>
      <c r="F283" s="65" t="str">
        <f t="shared" si="4"/>
        <v/>
      </c>
      <c r="G283" s="52"/>
    </row>
    <row r="284" spans="1:7" ht="18" customHeight="1" thickBot="1">
      <c r="A284" s="48"/>
      <c r="B284" s="49"/>
      <c r="C284" s="50"/>
      <c r="D284" s="50"/>
      <c r="E284" s="51"/>
      <c r="F284" s="65" t="str">
        <f t="shared" si="4"/>
        <v/>
      </c>
      <c r="G284" s="52"/>
    </row>
    <row r="285" spans="1:7" ht="18" customHeight="1" thickBot="1">
      <c r="A285" s="48"/>
      <c r="B285" s="49"/>
      <c r="C285" s="50"/>
      <c r="D285" s="50"/>
      <c r="E285" s="51"/>
      <c r="F285" s="65" t="str">
        <f t="shared" si="4"/>
        <v/>
      </c>
      <c r="G285" s="52"/>
    </row>
    <row r="286" spans="1:7" ht="18" customHeight="1" thickBot="1">
      <c r="A286" s="48"/>
      <c r="B286" s="49"/>
      <c r="C286" s="50"/>
      <c r="D286" s="50"/>
      <c r="E286" s="51"/>
      <c r="F286" s="65" t="str">
        <f t="shared" si="4"/>
        <v/>
      </c>
      <c r="G286" s="52"/>
    </row>
    <row r="287" spans="1:7" ht="18" customHeight="1" thickBot="1">
      <c r="A287" s="48"/>
      <c r="B287" s="49"/>
      <c r="C287" s="50"/>
      <c r="D287" s="50"/>
      <c r="E287" s="51"/>
      <c r="F287" s="65" t="str">
        <f t="shared" si="4"/>
        <v/>
      </c>
      <c r="G287" s="52"/>
    </row>
    <row r="288" spans="1:7" ht="18" customHeight="1" thickBot="1">
      <c r="A288" s="48"/>
      <c r="B288" s="49"/>
      <c r="C288" s="50"/>
      <c r="D288" s="50"/>
      <c r="E288" s="51"/>
      <c r="F288" s="65" t="str">
        <f t="shared" si="4"/>
        <v/>
      </c>
      <c r="G288" s="52"/>
    </row>
    <row r="289" spans="1:7" ht="18" customHeight="1" thickBot="1">
      <c r="A289" s="48"/>
      <c r="B289" s="49"/>
      <c r="C289" s="50"/>
      <c r="D289" s="50"/>
      <c r="E289" s="51"/>
      <c r="F289" s="65" t="str">
        <f t="shared" si="4"/>
        <v/>
      </c>
      <c r="G289" s="52"/>
    </row>
    <row r="290" spans="1:7" ht="18" customHeight="1" thickBot="1">
      <c r="A290" s="48"/>
      <c r="B290" s="49"/>
      <c r="C290" s="50"/>
      <c r="D290" s="50"/>
      <c r="E290" s="51"/>
      <c r="F290" s="65" t="str">
        <f t="shared" si="4"/>
        <v/>
      </c>
      <c r="G290" s="52"/>
    </row>
    <row r="291" spans="1:7" ht="18" customHeight="1" thickBot="1">
      <c r="A291" s="48"/>
      <c r="B291" s="49"/>
      <c r="C291" s="50"/>
      <c r="D291" s="50"/>
      <c r="E291" s="51"/>
      <c r="F291" s="65" t="str">
        <f t="shared" si="4"/>
        <v/>
      </c>
      <c r="G291" s="52"/>
    </row>
    <row r="292" spans="1:7" ht="18" customHeight="1" thickBot="1">
      <c r="A292" s="48"/>
      <c r="B292" s="49"/>
      <c r="C292" s="50"/>
      <c r="D292" s="50"/>
      <c r="E292" s="51"/>
      <c r="F292" s="65" t="str">
        <f t="shared" si="4"/>
        <v/>
      </c>
      <c r="G292" s="52"/>
    </row>
    <row r="293" spans="1:7" ht="18" customHeight="1" thickBot="1">
      <c r="A293" s="48"/>
      <c r="B293" s="49"/>
      <c r="C293" s="50"/>
      <c r="D293" s="50"/>
      <c r="E293" s="51"/>
      <c r="F293" s="65" t="str">
        <f t="shared" si="4"/>
        <v/>
      </c>
      <c r="G293" s="52"/>
    </row>
    <row r="294" spans="1:7" ht="18" customHeight="1" thickBot="1">
      <c r="A294" s="48"/>
      <c r="B294" s="49"/>
      <c r="C294" s="50"/>
      <c r="D294" s="50"/>
      <c r="E294" s="51"/>
      <c r="F294" s="65" t="str">
        <f t="shared" si="4"/>
        <v/>
      </c>
      <c r="G294" s="52"/>
    </row>
    <row r="295" spans="1:7" ht="18" customHeight="1" thickBot="1">
      <c r="A295" s="48"/>
      <c r="B295" s="49"/>
      <c r="C295" s="50"/>
      <c r="D295" s="50"/>
      <c r="E295" s="51"/>
      <c r="F295" s="65" t="str">
        <f t="shared" si="4"/>
        <v/>
      </c>
      <c r="G295" s="52"/>
    </row>
    <row r="296" spans="1:7" ht="18" customHeight="1" thickBot="1">
      <c r="A296" s="48"/>
      <c r="B296" s="49"/>
      <c r="C296" s="50"/>
      <c r="D296" s="50"/>
      <c r="E296" s="51"/>
      <c r="F296" s="65" t="str">
        <f t="shared" si="4"/>
        <v/>
      </c>
      <c r="G296" s="52"/>
    </row>
    <row r="297" spans="1:7" ht="18" customHeight="1">
      <c r="A297" s="28"/>
      <c r="B297" s="28"/>
      <c r="C297" s="28"/>
      <c r="D297" s="28"/>
      <c r="E297" s="28"/>
      <c r="F297" s="29"/>
      <c r="G297" s="47"/>
    </row>
    <row r="298" spans="1:7" ht="18" customHeight="1">
      <c r="F298" s="30"/>
    </row>
    <row r="299" spans="1:7" ht="18" customHeight="1">
      <c r="F299" s="30"/>
    </row>
    <row r="300" spans="1:7" ht="18" customHeight="1">
      <c r="F300" s="30"/>
    </row>
    <row r="301" spans="1:7" ht="18" customHeight="1"/>
    <row r="302" spans="1:7" ht="18" customHeight="1"/>
    <row r="303" spans="1:7" ht="18" customHeight="1"/>
    <row r="304" spans="1:7"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sheetData>
  <sheetProtection password="C9F7" sheet="1" objects="1" scenarios="1" selectLockedCells="1"/>
  <mergeCells count="16">
    <mergeCell ref="I20:M22"/>
    <mergeCell ref="K12:K18"/>
    <mergeCell ref="M12:M18"/>
    <mergeCell ref="I13:I14"/>
    <mergeCell ref="J13:J14"/>
    <mergeCell ref="L13:L14"/>
    <mergeCell ref="I15:I18"/>
    <mergeCell ref="J15:J18"/>
    <mergeCell ref="L15:L18"/>
    <mergeCell ref="A5:G6"/>
    <mergeCell ref="I5:M6"/>
    <mergeCell ref="I7:I8"/>
    <mergeCell ref="J7:J8"/>
    <mergeCell ref="K7:K8"/>
    <mergeCell ref="L7:L8"/>
    <mergeCell ref="M7:M8"/>
  </mergeCells>
  <conditionalFormatting sqref="K12">
    <cfRule type="containsText" dxfId="27" priority="24" operator="containsText" text="No">
      <formula>NOT(ISERROR(SEARCH("No",K12)))</formula>
    </cfRule>
    <cfRule type="containsText" dxfId="26" priority="25" operator="containsText" text="No">
      <formula>NOT(ISERROR(SEARCH("No",K12)))</formula>
    </cfRule>
    <cfRule type="containsText" dxfId="25" priority="26" operator="containsText" text="No">
      <formula>NOT(ISERROR(SEARCH("No",K12)))</formula>
    </cfRule>
  </conditionalFormatting>
  <conditionalFormatting sqref="M12">
    <cfRule type="containsText" dxfId="24" priority="23" operator="containsText" text="No">
      <formula>NOT(ISERROR(SEARCH("No",M12)))</formula>
    </cfRule>
  </conditionalFormatting>
  <conditionalFormatting sqref="L12">
    <cfRule type="containsText" dxfId="23" priority="22" operator="containsText" text="No">
      <formula>NOT(ISERROR(SEARCH("No",L12)))</formula>
    </cfRule>
  </conditionalFormatting>
  <conditionalFormatting sqref="L13:L14">
    <cfRule type="containsText" dxfId="22" priority="21" operator="containsText" text="Yes">
      <formula>NOT(ISERROR(SEARCH("Yes",L13)))</formula>
    </cfRule>
  </conditionalFormatting>
  <conditionalFormatting sqref="L15:L18">
    <cfRule type="containsBlanks" priority="18" stopIfTrue="1">
      <formula>LEN(TRIM(L15))=0</formula>
    </cfRule>
    <cfRule type="cellIs" dxfId="21" priority="19" operator="greaterThan">
      <formula>0</formula>
    </cfRule>
    <cfRule type="cellIs" priority="20" operator="lessThanOrEqual">
      <formula>0</formula>
    </cfRule>
  </conditionalFormatting>
  <conditionalFormatting sqref="J13:J14">
    <cfRule type="containsText" dxfId="20" priority="17" operator="containsText" text="Yes">
      <formula>NOT(ISERROR(SEARCH("Yes",J13)))</formula>
    </cfRule>
  </conditionalFormatting>
  <conditionalFormatting sqref="J15:J18">
    <cfRule type="containsBlanks" priority="14" stopIfTrue="1">
      <formula>LEN(TRIM(J15))=0</formula>
    </cfRule>
    <cfRule type="cellIs" dxfId="19" priority="15" operator="greaterThan">
      <formula>0</formula>
    </cfRule>
    <cfRule type="cellIs" priority="16" operator="lessThanOrEqual">
      <formula>0</formula>
    </cfRule>
  </conditionalFormatting>
  <conditionalFormatting sqref="J11">
    <cfRule type="containsBlanks" priority="7" stopIfTrue="1">
      <formula>LEN(TRIM(J11))=0</formula>
    </cfRule>
    <cfRule type="cellIs" dxfId="18" priority="12" operator="greaterThan">
      <formula>0</formula>
    </cfRule>
    <cfRule type="cellIs" priority="13" operator="lessThanOrEqual">
      <formula>0</formula>
    </cfRule>
  </conditionalFormatting>
  <conditionalFormatting sqref="J12">
    <cfRule type="containsText" dxfId="17" priority="11" operator="containsText" text="No">
      <formula>NOT(ISERROR(SEARCH("No",J12)))</formula>
    </cfRule>
  </conditionalFormatting>
  <conditionalFormatting sqref="L11">
    <cfRule type="containsBlanks" priority="8" stopIfTrue="1">
      <formula>LEN(TRIM(L11))=0</formula>
    </cfRule>
    <cfRule type="cellIs" dxfId="16" priority="9" operator="greaterThan">
      <formula>0</formula>
    </cfRule>
    <cfRule type="cellIs" priority="10" operator="lessThanOrEqual">
      <formula>0</formula>
    </cfRule>
  </conditionalFormatting>
  <conditionalFormatting sqref="M11">
    <cfRule type="containsBlanks" priority="4" stopIfTrue="1">
      <formula>LEN(TRIM(M11))=0</formula>
    </cfRule>
    <cfRule type="cellIs" dxfId="15" priority="5" operator="greaterThan">
      <formula>0</formula>
    </cfRule>
    <cfRule type="cellIs" priority="6" operator="lessThanOrEqual">
      <formula>0</formula>
    </cfRule>
  </conditionalFormatting>
  <conditionalFormatting sqref="K11">
    <cfRule type="containsBlanks" priority="1" stopIfTrue="1">
      <formula>LEN(TRIM(K11))=0</formula>
    </cfRule>
    <cfRule type="cellIs" dxfId="14" priority="2" operator="greaterThan">
      <formula>0</formula>
    </cfRule>
    <cfRule type="cellIs" priority="3" operator="lessThanOrEqual">
      <formula>0</formula>
    </cfRule>
  </conditionalFormatting>
  <printOptions horizontalCentered="1"/>
  <pageMargins left="0.5" right="0.5" top="0.6" bottom="0.6" header="0" footer="0"/>
  <pageSetup scale="9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9"/>
  <sheetViews>
    <sheetView zoomScale="80" zoomScaleNormal="80" zoomScaleSheetLayoutView="80" zoomScalePageLayoutView="156" workbookViewId="0">
      <selection activeCell="F1" sqref="F1"/>
    </sheetView>
  </sheetViews>
  <sheetFormatPr defaultColWidth="8.85546875" defaultRowHeight="15"/>
  <cols>
    <col min="1" max="1" width="16.7109375" style="1" customWidth="1"/>
    <col min="2" max="2" width="11.28515625" style="1" customWidth="1"/>
    <col min="3" max="3" width="12.85546875" style="1" customWidth="1"/>
    <col min="4" max="4" width="11.7109375" style="1" customWidth="1"/>
    <col min="5" max="5" width="18.85546875" style="1" customWidth="1"/>
    <col min="6" max="6" width="21.85546875" style="1" customWidth="1"/>
    <col min="7" max="7" width="41" style="39" customWidth="1"/>
    <col min="8" max="8" width="1.140625" style="1" customWidth="1"/>
    <col min="9" max="9" width="56.140625" style="1" customWidth="1"/>
    <col min="10" max="10" width="19.7109375" style="1" customWidth="1"/>
    <col min="11" max="11" width="21.85546875" style="1" customWidth="1"/>
    <col min="12" max="12" width="19.7109375" style="1" customWidth="1"/>
    <col min="13" max="13" width="21.7109375" style="1" customWidth="1"/>
    <col min="14" max="14" width="9.140625" style="1" customWidth="1"/>
    <col min="15" max="16384" width="8.85546875" style="1"/>
  </cols>
  <sheetData>
    <row r="1" spans="1:14" s="54" customFormat="1" ht="24.95" customHeight="1">
      <c r="A1" s="32" t="s">
        <v>38</v>
      </c>
      <c r="C1" s="33"/>
      <c r="D1" s="34"/>
      <c r="E1" s="35"/>
      <c r="F1" s="36"/>
      <c r="H1" s="37"/>
      <c r="I1" s="37" t="s">
        <v>38</v>
      </c>
      <c r="J1" s="37"/>
      <c r="K1" s="35"/>
      <c r="L1" s="35"/>
      <c r="M1" s="36"/>
      <c r="N1" s="36"/>
    </row>
    <row r="2" spans="1:14" s="54" customFormat="1" ht="24.95" customHeight="1">
      <c r="A2" s="37" t="s">
        <v>39</v>
      </c>
      <c r="B2" s="56"/>
      <c r="C2" s="33"/>
      <c r="D2" s="34"/>
      <c r="E2" s="35"/>
      <c r="F2" s="36"/>
      <c r="H2" s="37"/>
      <c r="I2" s="37" t="s">
        <v>39</v>
      </c>
      <c r="J2" s="37"/>
      <c r="K2" s="36"/>
      <c r="L2" s="36"/>
      <c r="M2" s="36"/>
      <c r="N2" s="36"/>
    </row>
    <row r="3" spans="1:14" s="54" customFormat="1" ht="24.95" customHeight="1">
      <c r="A3" s="33" t="s">
        <v>58</v>
      </c>
      <c r="B3" s="56"/>
      <c r="C3" s="33"/>
      <c r="D3" s="34"/>
      <c r="E3" s="35"/>
      <c r="F3" s="36"/>
      <c r="H3" s="37"/>
      <c r="I3" s="66" t="s">
        <v>58</v>
      </c>
      <c r="J3" s="66"/>
      <c r="K3" s="55"/>
      <c r="L3" s="55"/>
      <c r="M3" s="55"/>
      <c r="N3" s="36"/>
    </row>
    <row r="4" spans="1:14" s="54" customFormat="1" ht="24.95" customHeight="1" thickBot="1">
      <c r="A4" s="67" t="s">
        <v>55</v>
      </c>
      <c r="B4" s="56"/>
      <c r="C4" s="33"/>
      <c r="D4" s="34"/>
      <c r="E4" s="35"/>
      <c r="F4" s="36"/>
      <c r="H4" s="37"/>
      <c r="I4" s="67" t="s">
        <v>55</v>
      </c>
      <c r="J4" s="67"/>
      <c r="K4" s="55"/>
      <c r="L4" s="55"/>
      <c r="M4" s="55"/>
      <c r="N4" s="36"/>
    </row>
    <row r="5" spans="1:14" s="36" customFormat="1" ht="20.100000000000001" customHeight="1">
      <c r="A5" s="100" t="s">
        <v>47</v>
      </c>
      <c r="B5" s="101"/>
      <c r="C5" s="101"/>
      <c r="D5" s="101"/>
      <c r="E5" s="101"/>
      <c r="F5" s="101"/>
      <c r="G5" s="102"/>
      <c r="H5" s="35"/>
      <c r="I5" s="106" t="s">
        <v>43</v>
      </c>
      <c r="J5" s="107"/>
      <c r="K5" s="107"/>
      <c r="L5" s="107"/>
      <c r="M5" s="108"/>
    </row>
    <row r="6" spans="1:14" s="36" customFormat="1" ht="20.100000000000001" customHeight="1" thickBot="1">
      <c r="A6" s="103"/>
      <c r="B6" s="104"/>
      <c r="C6" s="104"/>
      <c r="D6" s="104"/>
      <c r="E6" s="104"/>
      <c r="F6" s="104"/>
      <c r="G6" s="105"/>
      <c r="H6" s="40"/>
      <c r="I6" s="109"/>
      <c r="J6" s="110"/>
      <c r="K6" s="110"/>
      <c r="L6" s="110"/>
      <c r="M6" s="111"/>
    </row>
    <row r="7" spans="1:14" ht="18" customHeight="1" thickBot="1">
      <c r="A7" s="41" t="s">
        <v>0</v>
      </c>
      <c r="B7" s="41" t="s">
        <v>1</v>
      </c>
      <c r="C7" s="41" t="s">
        <v>2</v>
      </c>
      <c r="D7" s="41" t="s">
        <v>3</v>
      </c>
      <c r="E7" s="41" t="s">
        <v>4</v>
      </c>
      <c r="F7" s="41" t="s">
        <v>7</v>
      </c>
      <c r="G7" s="41" t="s">
        <v>8</v>
      </c>
      <c r="H7" s="9"/>
      <c r="I7" s="112"/>
      <c r="J7" s="128" t="s">
        <v>61</v>
      </c>
      <c r="K7" s="113" t="s">
        <v>62</v>
      </c>
      <c r="L7" s="132" t="s">
        <v>65</v>
      </c>
      <c r="M7" s="113" t="s">
        <v>63</v>
      </c>
      <c r="N7" s="10"/>
    </row>
    <row r="8" spans="1:14" ht="35.1" customHeight="1" thickBot="1">
      <c r="A8" s="78" t="s">
        <v>52</v>
      </c>
      <c r="B8" s="42" t="s">
        <v>49</v>
      </c>
      <c r="C8" s="42" t="s">
        <v>51</v>
      </c>
      <c r="D8" s="42" t="s">
        <v>50</v>
      </c>
      <c r="E8" s="79" t="s">
        <v>64</v>
      </c>
      <c r="F8" s="79" t="s">
        <v>60</v>
      </c>
      <c r="G8" s="42" t="s">
        <v>9</v>
      </c>
      <c r="H8" s="11"/>
      <c r="I8" s="112"/>
      <c r="J8" s="129"/>
      <c r="K8" s="113"/>
      <c r="L8" s="132"/>
      <c r="M8" s="113"/>
      <c r="N8" s="10"/>
    </row>
    <row r="9" spans="1:14" ht="18" customHeight="1" thickBot="1">
      <c r="A9" s="57"/>
      <c r="B9" s="58"/>
      <c r="C9" s="43"/>
      <c r="D9" s="43"/>
      <c r="E9" s="59"/>
      <c r="F9" s="65" t="str">
        <f>IFERROR(LOG(E9),"")</f>
        <v/>
      </c>
      <c r="G9" s="60"/>
      <c r="I9" s="44" t="s">
        <v>10</v>
      </c>
      <c r="J9" s="68">
        <v>126</v>
      </c>
      <c r="K9" s="75">
        <f>ROUND(LOG(J9),2)</f>
        <v>2.1</v>
      </c>
      <c r="L9" s="68">
        <v>410</v>
      </c>
      <c r="M9" s="75">
        <f>ROUND(LOG(L9),2)</f>
        <v>2.61</v>
      </c>
      <c r="N9" s="12"/>
    </row>
    <row r="10" spans="1:14" ht="18" customHeight="1" thickBot="1">
      <c r="A10" s="57"/>
      <c r="B10" s="58"/>
      <c r="C10" s="43"/>
      <c r="D10" s="43"/>
      <c r="E10" s="59"/>
      <c r="F10" s="65" t="str">
        <f>IFERROR(LOG(E10),"")</f>
        <v/>
      </c>
      <c r="G10" s="60"/>
      <c r="I10" s="45" t="s">
        <v>45</v>
      </c>
      <c r="J10" s="69" t="str">
        <f ca="1">IFERROR(10^K10, "")</f>
        <v/>
      </c>
      <c r="K10" s="76" t="str">
        <f ca="1">IFERROR(ROUND(AVERAGE(OFFSET(F9,COUNT(F9:F296)-MIN(COUNT(F9:F296),20),0,MIN(COUNT(F9:F296),20),1)),2),"")</f>
        <v/>
      </c>
      <c r="L10" s="73" t="str">
        <f ca="1">IFERROR(10^M10,"")</f>
        <v/>
      </c>
      <c r="M10" s="76" t="str">
        <f ca="1">IFERROR(ROUND(K10+(1.282*(STDEV(OFFSET(F9,COUNT(F9:F296)-MIN(COUNT(F9:F296),20),0,MIN(COUNT(F9:F296),20),1)))),2),"")</f>
        <v/>
      </c>
      <c r="N10" s="13"/>
    </row>
    <row r="11" spans="1:14" ht="18" customHeight="1" thickBot="1">
      <c r="A11" s="57"/>
      <c r="B11" s="58"/>
      <c r="C11" s="43"/>
      <c r="D11" s="43"/>
      <c r="E11" s="59"/>
      <c r="F11" s="65" t="str">
        <f t="shared" ref="F11:F73" si="0">IFERROR(LOG(E11),"")</f>
        <v/>
      </c>
      <c r="G11" s="60"/>
      <c r="I11" s="45" t="s">
        <v>44</v>
      </c>
      <c r="J11" s="74" t="str">
        <f ca="1">IFERROR((ROUND(J10,0))-J$9,"")</f>
        <v/>
      </c>
      <c r="K11" s="75" t="str">
        <f ca="1">IFERROR(K10-K9,"")</f>
        <v/>
      </c>
      <c r="L11" s="68" t="str">
        <f ca="1">IFERROR((ROUND(L10,0))-L$9,"")</f>
        <v/>
      </c>
      <c r="M11" s="76" t="str">
        <f ca="1">IFERROR(M10-M9,"")</f>
        <v/>
      </c>
      <c r="N11" s="14"/>
    </row>
    <row r="12" spans="1:14" ht="18" customHeight="1" thickBot="1">
      <c r="A12" s="57"/>
      <c r="B12" s="58"/>
      <c r="C12" s="43"/>
      <c r="D12" s="43"/>
      <c r="E12" s="59"/>
      <c r="F12" s="65" t="str">
        <f t="shared" si="0"/>
        <v/>
      </c>
      <c r="G12" s="60"/>
      <c r="I12" s="46" t="s">
        <v>46</v>
      </c>
      <c r="J12" s="74" t="str">
        <f ca="1">IFERROR(IF(J11="","",IF(J11&lt;=0,"Yes","No")),"")</f>
        <v/>
      </c>
      <c r="K12" s="116"/>
      <c r="L12" s="75" t="str">
        <f ca="1">IFERROR(IF(L11="","",IF(L11&lt;=0,"Yes","No")),"")</f>
        <v/>
      </c>
      <c r="M12" s="116"/>
      <c r="N12" s="70"/>
    </row>
    <row r="13" spans="1:14" ht="18" customHeight="1" thickBot="1">
      <c r="A13" s="57"/>
      <c r="B13" s="58"/>
      <c r="C13" s="43"/>
      <c r="D13" s="43"/>
      <c r="E13" s="59"/>
      <c r="F13" s="65" t="str">
        <f t="shared" si="0"/>
        <v/>
      </c>
      <c r="G13" s="60"/>
      <c r="I13" s="119" t="s">
        <v>34</v>
      </c>
      <c r="J13" s="116" t="str">
        <f ca="1">IF(J11="","",IF(J11&lt;=0,"No","Yes"))</f>
        <v/>
      </c>
      <c r="K13" s="117"/>
      <c r="L13" s="120" t="str">
        <f ca="1">IF(L11="","",IF(L11&lt;=0,"No","Yes"))</f>
        <v/>
      </c>
      <c r="M13" s="117"/>
      <c r="N13" s="71"/>
    </row>
    <row r="14" spans="1:14" ht="18" customHeight="1" thickBot="1">
      <c r="A14" s="57"/>
      <c r="B14" s="58"/>
      <c r="C14" s="43"/>
      <c r="D14" s="43"/>
      <c r="E14" s="59"/>
      <c r="F14" s="65" t="str">
        <f t="shared" si="0"/>
        <v/>
      </c>
      <c r="G14" s="60"/>
      <c r="H14" s="15"/>
      <c r="I14" s="119"/>
      <c r="J14" s="118"/>
      <c r="K14" s="117"/>
      <c r="L14" s="121"/>
      <c r="M14" s="117"/>
      <c r="N14" s="10"/>
    </row>
    <row r="15" spans="1:14" ht="18" customHeight="1" thickBot="1">
      <c r="A15" s="57"/>
      <c r="B15" s="58"/>
      <c r="C15" s="43"/>
      <c r="D15" s="43"/>
      <c r="E15" s="59"/>
      <c r="F15" s="65" t="str">
        <f t="shared" si="0"/>
        <v/>
      </c>
      <c r="G15" s="60"/>
      <c r="H15" s="16"/>
      <c r="I15" s="119" t="s">
        <v>48</v>
      </c>
      <c r="J15" s="122" t="str">
        <f ca="1">IF(J11="","",IF(J12="Yes", 0,IF(K11&lt;=0.5,1,IF(K11&lt;=1,2,IF(K11&lt;=1.5,3,IF(K11&lt;=2,4,"&gt; 4 days ; see § 112.45(b)"))))))</f>
        <v/>
      </c>
      <c r="K15" s="117"/>
      <c r="L15" s="125" t="str">
        <f ca="1">IF(L11="","",IF(L12="Yes", 0,IF(M11&lt;=0.5,1,IF(M11&lt;=1,2,IF(M11&lt;=1.5,3,IF(M11&lt;=2,4,"&gt; 4 days ; see § 112.45(b)"))))))</f>
        <v/>
      </c>
      <c r="M15" s="117"/>
      <c r="N15" s="17"/>
    </row>
    <row r="16" spans="1:14" ht="18" customHeight="1" thickBot="1">
      <c r="A16" s="57"/>
      <c r="B16" s="58"/>
      <c r="C16" s="43"/>
      <c r="D16" s="43"/>
      <c r="E16" s="59"/>
      <c r="F16" s="65" t="str">
        <f t="shared" si="0"/>
        <v/>
      </c>
      <c r="G16" s="60"/>
      <c r="I16" s="119"/>
      <c r="J16" s="123"/>
      <c r="K16" s="117"/>
      <c r="L16" s="126"/>
      <c r="M16" s="117"/>
      <c r="N16" s="17"/>
    </row>
    <row r="17" spans="1:14" ht="18" customHeight="1" thickBot="1">
      <c r="A17" s="57"/>
      <c r="B17" s="58"/>
      <c r="C17" s="43"/>
      <c r="D17" s="43"/>
      <c r="E17" s="59"/>
      <c r="F17" s="65" t="str">
        <f t="shared" si="0"/>
        <v/>
      </c>
      <c r="G17" s="60"/>
      <c r="I17" s="119"/>
      <c r="J17" s="123"/>
      <c r="K17" s="117"/>
      <c r="L17" s="126"/>
      <c r="M17" s="117"/>
      <c r="N17" s="17"/>
    </row>
    <row r="18" spans="1:14" ht="18" customHeight="1" thickBot="1">
      <c r="A18" s="57"/>
      <c r="B18" s="58"/>
      <c r="C18" s="43"/>
      <c r="D18" s="43"/>
      <c r="E18" s="59"/>
      <c r="F18" s="65" t="str">
        <f t="shared" si="0"/>
        <v/>
      </c>
      <c r="G18" s="60"/>
      <c r="I18" s="119"/>
      <c r="J18" s="124"/>
      <c r="K18" s="118"/>
      <c r="L18" s="127"/>
      <c r="M18" s="118"/>
      <c r="N18" s="19"/>
    </row>
    <row r="19" spans="1:14" ht="18" customHeight="1" thickBot="1">
      <c r="A19" s="57"/>
      <c r="B19" s="58"/>
      <c r="C19" s="43"/>
      <c r="D19" s="43"/>
      <c r="E19" s="59"/>
      <c r="F19" s="65" t="str">
        <f t="shared" si="0"/>
        <v/>
      </c>
      <c r="G19" s="60"/>
      <c r="I19" s="18"/>
      <c r="J19" s="18"/>
      <c r="K19" s="19"/>
      <c r="L19" s="19"/>
      <c r="M19" s="20"/>
      <c r="N19" s="19"/>
    </row>
    <row r="20" spans="1:14" ht="18" customHeight="1" thickBot="1">
      <c r="A20" s="57"/>
      <c r="B20" s="58"/>
      <c r="C20" s="43"/>
      <c r="D20" s="43"/>
      <c r="E20" s="59"/>
      <c r="F20" s="65" t="str">
        <f t="shared" si="0"/>
        <v/>
      </c>
      <c r="G20" s="60"/>
      <c r="I20" s="115" t="s">
        <v>53</v>
      </c>
      <c r="J20" s="115"/>
      <c r="K20" s="115"/>
      <c r="L20" s="115"/>
      <c r="M20" s="115"/>
    </row>
    <row r="21" spans="1:14" ht="18" customHeight="1" thickBot="1">
      <c r="A21" s="57"/>
      <c r="B21" s="58"/>
      <c r="C21" s="43"/>
      <c r="D21" s="43"/>
      <c r="E21" s="59"/>
      <c r="F21" s="65" t="str">
        <f t="shared" si="0"/>
        <v/>
      </c>
      <c r="G21" s="60"/>
      <c r="I21" s="115"/>
      <c r="J21" s="115"/>
      <c r="K21" s="115"/>
      <c r="L21" s="115"/>
      <c r="M21" s="115"/>
    </row>
    <row r="22" spans="1:14" ht="18" customHeight="1" thickBot="1">
      <c r="A22" s="57"/>
      <c r="B22" s="58"/>
      <c r="C22" s="43"/>
      <c r="D22" s="43"/>
      <c r="E22" s="59"/>
      <c r="F22" s="65" t="str">
        <f t="shared" si="0"/>
        <v/>
      </c>
      <c r="G22" s="60"/>
      <c r="I22" s="115"/>
      <c r="J22" s="115"/>
      <c r="K22" s="115"/>
      <c r="L22" s="115"/>
      <c r="M22" s="115"/>
    </row>
    <row r="23" spans="1:14" ht="18" customHeight="1" thickBot="1">
      <c r="A23" s="57"/>
      <c r="B23" s="58"/>
      <c r="C23" s="43"/>
      <c r="D23" s="43"/>
      <c r="E23" s="59"/>
      <c r="F23" s="65" t="str">
        <f t="shared" si="0"/>
        <v/>
      </c>
      <c r="G23" s="60"/>
    </row>
    <row r="24" spans="1:14" ht="18" customHeight="1" thickBot="1">
      <c r="A24" s="57"/>
      <c r="B24" s="58"/>
      <c r="C24" s="43"/>
      <c r="D24" s="43"/>
      <c r="E24" s="59"/>
      <c r="F24" s="65" t="str">
        <f t="shared" si="0"/>
        <v/>
      </c>
      <c r="G24" s="60"/>
    </row>
    <row r="25" spans="1:14" ht="18" customHeight="1" thickBot="1">
      <c r="A25" s="57"/>
      <c r="B25" s="58"/>
      <c r="C25" s="43"/>
      <c r="D25" s="43"/>
      <c r="E25" s="59"/>
      <c r="F25" s="65" t="str">
        <f t="shared" si="0"/>
        <v/>
      </c>
      <c r="G25" s="60"/>
    </row>
    <row r="26" spans="1:14" ht="18" customHeight="1" thickBot="1">
      <c r="A26" s="57"/>
      <c r="B26" s="58"/>
      <c r="C26" s="43"/>
      <c r="D26" s="43"/>
      <c r="E26" s="59"/>
      <c r="F26" s="65" t="str">
        <f t="shared" si="0"/>
        <v/>
      </c>
      <c r="G26" s="60"/>
    </row>
    <row r="27" spans="1:14" ht="18" customHeight="1" thickBot="1">
      <c r="A27" s="57"/>
      <c r="B27" s="58"/>
      <c r="C27" s="43"/>
      <c r="D27" s="43"/>
      <c r="E27" s="59"/>
      <c r="F27" s="65" t="str">
        <f t="shared" si="0"/>
        <v/>
      </c>
      <c r="G27" s="60"/>
    </row>
    <row r="28" spans="1:14" ht="18" customHeight="1" thickBot="1">
      <c r="A28" s="57"/>
      <c r="B28" s="58"/>
      <c r="C28" s="43"/>
      <c r="D28" s="43"/>
      <c r="E28" s="59"/>
      <c r="F28" s="65" t="str">
        <f t="shared" si="0"/>
        <v/>
      </c>
      <c r="G28" s="60"/>
    </row>
    <row r="29" spans="1:14" ht="18" customHeight="1" thickBot="1">
      <c r="A29" s="57"/>
      <c r="B29" s="58"/>
      <c r="C29" s="43"/>
      <c r="D29" s="43"/>
      <c r="E29" s="59"/>
      <c r="F29" s="65" t="str">
        <f t="shared" si="0"/>
        <v/>
      </c>
      <c r="G29" s="80"/>
    </row>
    <row r="30" spans="1:14" ht="18" customHeight="1" thickBot="1">
      <c r="A30" s="57"/>
      <c r="B30" s="58"/>
      <c r="C30" s="43"/>
      <c r="D30" s="43"/>
      <c r="E30" s="59"/>
      <c r="F30" s="65" t="str">
        <f t="shared" si="0"/>
        <v/>
      </c>
      <c r="G30" s="60"/>
    </row>
    <row r="31" spans="1:14" ht="18" customHeight="1" thickBot="1">
      <c r="A31" s="57"/>
      <c r="B31" s="58"/>
      <c r="C31" s="43"/>
      <c r="D31" s="43"/>
      <c r="E31" s="59"/>
      <c r="F31" s="65" t="str">
        <f t="shared" si="0"/>
        <v/>
      </c>
      <c r="G31" s="60"/>
    </row>
    <row r="32" spans="1:14" ht="18" customHeight="1" thickBot="1">
      <c r="A32" s="57"/>
      <c r="B32" s="58"/>
      <c r="C32" s="43"/>
      <c r="D32" s="43"/>
      <c r="E32" s="59"/>
      <c r="F32" s="65" t="str">
        <f t="shared" si="0"/>
        <v/>
      </c>
      <c r="G32" s="60"/>
      <c r="H32" s="16"/>
    </row>
    <row r="33" spans="1:13" ht="18" customHeight="1" thickBot="1">
      <c r="A33" s="57"/>
      <c r="B33" s="58"/>
      <c r="C33" s="43"/>
      <c r="D33" s="43"/>
      <c r="E33" s="59"/>
      <c r="F33" s="65" t="str">
        <f t="shared" si="0"/>
        <v/>
      </c>
      <c r="G33" s="81"/>
    </row>
    <row r="34" spans="1:13" ht="18" customHeight="1" thickBot="1">
      <c r="A34" s="57"/>
      <c r="B34" s="58"/>
      <c r="C34" s="43"/>
      <c r="D34" s="43"/>
      <c r="E34" s="59"/>
      <c r="F34" s="65" t="str">
        <f t="shared" si="0"/>
        <v/>
      </c>
      <c r="G34" s="60"/>
    </row>
    <row r="35" spans="1:13" ht="18" customHeight="1" thickBot="1">
      <c r="A35" s="57"/>
      <c r="B35" s="58"/>
      <c r="C35" s="43"/>
      <c r="D35" s="43"/>
      <c r="E35" s="59"/>
      <c r="F35" s="65" t="str">
        <f t="shared" si="0"/>
        <v/>
      </c>
      <c r="G35" s="60"/>
    </row>
    <row r="36" spans="1:13" ht="18" customHeight="1" thickBot="1">
      <c r="A36" s="57"/>
      <c r="B36" s="58"/>
      <c r="C36" s="43"/>
      <c r="D36" s="43"/>
      <c r="E36" s="59"/>
      <c r="F36" s="65" t="str">
        <f t="shared" si="0"/>
        <v/>
      </c>
      <c r="G36" s="60"/>
    </row>
    <row r="37" spans="1:13" ht="18" customHeight="1" thickBot="1">
      <c r="A37" s="57"/>
      <c r="B37" s="58"/>
      <c r="C37" s="43"/>
      <c r="D37" s="43"/>
      <c r="E37" s="59"/>
      <c r="F37" s="65" t="str">
        <f t="shared" si="0"/>
        <v/>
      </c>
      <c r="G37" s="60"/>
      <c r="H37" s="16"/>
    </row>
    <row r="38" spans="1:13" ht="18" customHeight="1" thickBot="1">
      <c r="A38" s="57"/>
      <c r="B38" s="58"/>
      <c r="C38" s="43"/>
      <c r="D38" s="43"/>
      <c r="E38" s="59"/>
      <c r="F38" s="65" t="str">
        <f t="shared" si="0"/>
        <v/>
      </c>
      <c r="G38" s="60"/>
      <c r="H38" s="16"/>
      <c r="I38" s="16"/>
      <c r="J38" s="16"/>
      <c r="K38" s="16"/>
      <c r="L38" s="16"/>
      <c r="M38" s="16"/>
    </row>
    <row r="39" spans="1:13" ht="18" customHeight="1" thickBot="1">
      <c r="A39" s="57"/>
      <c r="B39" s="58"/>
      <c r="C39" s="43"/>
      <c r="D39" s="43"/>
      <c r="E39" s="59"/>
      <c r="F39" s="65" t="str">
        <f t="shared" si="0"/>
        <v/>
      </c>
      <c r="G39" s="60"/>
      <c r="H39" s="21"/>
      <c r="I39" s="21"/>
      <c r="J39" s="21"/>
      <c r="K39" s="21"/>
      <c r="L39" s="21"/>
      <c r="M39" s="22"/>
    </row>
    <row r="40" spans="1:13" ht="18" customHeight="1" thickBot="1">
      <c r="A40" s="57"/>
      <c r="B40" s="58"/>
      <c r="C40" s="43"/>
      <c r="D40" s="43"/>
      <c r="E40" s="59"/>
      <c r="F40" s="65" t="str">
        <f t="shared" si="0"/>
        <v/>
      </c>
      <c r="G40" s="60"/>
      <c r="H40" s="23"/>
      <c r="I40" s="24"/>
      <c r="J40" s="24"/>
      <c r="K40" s="24"/>
      <c r="L40" s="24"/>
      <c r="M40" s="25"/>
    </row>
    <row r="41" spans="1:13" ht="18" customHeight="1" thickBot="1">
      <c r="A41" s="57"/>
      <c r="B41" s="58"/>
      <c r="C41" s="43"/>
      <c r="D41" s="43"/>
      <c r="E41" s="59"/>
      <c r="F41" s="65" t="str">
        <f t="shared" si="0"/>
        <v/>
      </c>
      <c r="G41" s="60"/>
      <c r="H41" s="26"/>
      <c r="I41" s="24"/>
      <c r="J41" s="24"/>
      <c r="K41" s="24"/>
      <c r="L41" s="24"/>
      <c r="M41" s="27"/>
    </row>
    <row r="42" spans="1:13" ht="18" customHeight="1" thickBot="1">
      <c r="A42" s="57"/>
      <c r="B42" s="58"/>
      <c r="C42" s="43"/>
      <c r="D42" s="43"/>
      <c r="E42" s="59"/>
      <c r="F42" s="65" t="str">
        <f t="shared" si="0"/>
        <v/>
      </c>
      <c r="G42" s="60"/>
    </row>
    <row r="43" spans="1:13" ht="18" customHeight="1" thickBot="1">
      <c r="A43" s="57"/>
      <c r="B43" s="58"/>
      <c r="C43" s="43"/>
      <c r="D43" s="43"/>
      <c r="E43" s="59"/>
      <c r="F43" s="65" t="str">
        <f t="shared" si="0"/>
        <v/>
      </c>
      <c r="G43" s="60"/>
    </row>
    <row r="44" spans="1:13" ht="18" customHeight="1" thickBot="1">
      <c r="A44" s="57"/>
      <c r="B44" s="58"/>
      <c r="C44" s="43"/>
      <c r="D44" s="43"/>
      <c r="E44" s="59"/>
      <c r="F44" s="65" t="str">
        <f t="shared" si="0"/>
        <v/>
      </c>
      <c r="G44" s="60"/>
    </row>
    <row r="45" spans="1:13" ht="18" customHeight="1" thickBot="1">
      <c r="A45" s="57"/>
      <c r="B45" s="58"/>
      <c r="C45" s="43"/>
      <c r="D45" s="43"/>
      <c r="E45" s="59"/>
      <c r="F45" s="65" t="str">
        <f t="shared" si="0"/>
        <v/>
      </c>
      <c r="G45" s="60"/>
    </row>
    <row r="46" spans="1:13" ht="18" customHeight="1" thickBot="1">
      <c r="A46" s="57"/>
      <c r="B46" s="58"/>
      <c r="C46" s="43"/>
      <c r="D46" s="43"/>
      <c r="E46" s="59"/>
      <c r="F46" s="65" t="str">
        <f t="shared" si="0"/>
        <v/>
      </c>
      <c r="G46" s="60"/>
    </row>
    <row r="47" spans="1:13" ht="18" customHeight="1" thickBot="1">
      <c r="A47" s="57"/>
      <c r="B47" s="58"/>
      <c r="C47" s="43"/>
      <c r="D47" s="43"/>
      <c r="E47" s="59"/>
      <c r="F47" s="65" t="str">
        <f t="shared" si="0"/>
        <v/>
      </c>
      <c r="G47" s="60"/>
    </row>
    <row r="48" spans="1:13" ht="18" customHeight="1" thickBot="1">
      <c r="A48" s="57"/>
      <c r="B48" s="58"/>
      <c r="C48" s="43"/>
      <c r="D48" s="43"/>
      <c r="E48" s="59"/>
      <c r="F48" s="65" t="str">
        <f t="shared" si="0"/>
        <v/>
      </c>
      <c r="G48" s="60"/>
    </row>
    <row r="49" spans="1:7" ht="18" customHeight="1" thickBot="1">
      <c r="A49" s="57"/>
      <c r="B49" s="58"/>
      <c r="C49" s="43"/>
      <c r="D49" s="43"/>
      <c r="E49" s="59"/>
      <c r="F49" s="65" t="str">
        <f t="shared" si="0"/>
        <v/>
      </c>
      <c r="G49" s="60"/>
    </row>
    <row r="50" spans="1:7" ht="18" customHeight="1" thickBot="1">
      <c r="A50" s="57"/>
      <c r="B50" s="58"/>
      <c r="C50" s="43"/>
      <c r="D50" s="43"/>
      <c r="E50" s="59"/>
      <c r="F50" s="65" t="str">
        <f t="shared" si="0"/>
        <v/>
      </c>
      <c r="G50" s="60"/>
    </row>
    <row r="51" spans="1:7" ht="18" customHeight="1" thickBot="1">
      <c r="A51" s="57"/>
      <c r="B51" s="58"/>
      <c r="C51" s="43"/>
      <c r="D51" s="43"/>
      <c r="E51" s="59"/>
      <c r="F51" s="65" t="str">
        <f t="shared" si="0"/>
        <v/>
      </c>
      <c r="G51" s="60"/>
    </row>
    <row r="52" spans="1:7" ht="18" customHeight="1" thickBot="1">
      <c r="A52" s="57"/>
      <c r="B52" s="58"/>
      <c r="C52" s="43"/>
      <c r="D52" s="43"/>
      <c r="E52" s="59"/>
      <c r="F52" s="65" t="str">
        <f t="shared" si="0"/>
        <v/>
      </c>
      <c r="G52" s="60"/>
    </row>
    <row r="53" spans="1:7" ht="18" customHeight="1" thickBot="1">
      <c r="A53" s="57"/>
      <c r="B53" s="58"/>
      <c r="C53" s="43"/>
      <c r="D53" s="43"/>
      <c r="E53" s="59"/>
      <c r="F53" s="65" t="str">
        <f t="shared" si="0"/>
        <v/>
      </c>
      <c r="G53" s="60"/>
    </row>
    <row r="54" spans="1:7" ht="18" customHeight="1" thickBot="1">
      <c r="A54" s="57"/>
      <c r="B54" s="58"/>
      <c r="C54" s="43"/>
      <c r="D54" s="43"/>
      <c r="E54" s="59"/>
      <c r="F54" s="65" t="str">
        <f t="shared" si="0"/>
        <v/>
      </c>
      <c r="G54" s="60"/>
    </row>
    <row r="55" spans="1:7" ht="18" customHeight="1" thickBot="1">
      <c r="A55" s="57"/>
      <c r="B55" s="58"/>
      <c r="C55" s="43"/>
      <c r="D55" s="43"/>
      <c r="E55" s="59"/>
      <c r="F55" s="65" t="str">
        <f t="shared" si="0"/>
        <v/>
      </c>
      <c r="G55" s="60"/>
    </row>
    <row r="56" spans="1:7" ht="18" customHeight="1" thickBot="1">
      <c r="A56" s="57"/>
      <c r="B56" s="58"/>
      <c r="C56" s="43"/>
      <c r="D56" s="43"/>
      <c r="E56" s="59"/>
      <c r="F56" s="65" t="str">
        <f t="shared" si="0"/>
        <v/>
      </c>
      <c r="G56" s="60"/>
    </row>
    <row r="57" spans="1:7" ht="18" customHeight="1" thickBot="1">
      <c r="A57" s="57"/>
      <c r="B57" s="58"/>
      <c r="C57" s="43"/>
      <c r="D57" s="43"/>
      <c r="E57" s="59"/>
      <c r="F57" s="65" t="str">
        <f t="shared" si="0"/>
        <v/>
      </c>
      <c r="G57" s="60"/>
    </row>
    <row r="58" spans="1:7" ht="18" customHeight="1" thickBot="1">
      <c r="A58" s="57"/>
      <c r="B58" s="58"/>
      <c r="C58" s="43"/>
      <c r="D58" s="43"/>
      <c r="E58" s="59"/>
      <c r="F58" s="65" t="str">
        <f t="shared" si="0"/>
        <v/>
      </c>
      <c r="G58" s="60"/>
    </row>
    <row r="59" spans="1:7" ht="18" customHeight="1" thickBot="1">
      <c r="A59" s="57"/>
      <c r="B59" s="58"/>
      <c r="C59" s="43"/>
      <c r="D59" s="43"/>
      <c r="E59" s="59"/>
      <c r="F59" s="65" t="str">
        <f t="shared" si="0"/>
        <v/>
      </c>
      <c r="G59" s="60"/>
    </row>
    <row r="60" spans="1:7" ht="18" customHeight="1" thickBot="1">
      <c r="A60" s="57"/>
      <c r="B60" s="58"/>
      <c r="C60" s="43"/>
      <c r="D60" s="43"/>
      <c r="E60" s="59"/>
      <c r="F60" s="65" t="str">
        <f t="shared" si="0"/>
        <v/>
      </c>
      <c r="G60" s="60"/>
    </row>
    <row r="61" spans="1:7" ht="18" customHeight="1" thickBot="1">
      <c r="A61" s="57"/>
      <c r="B61" s="58"/>
      <c r="C61" s="43"/>
      <c r="D61" s="43"/>
      <c r="E61" s="59"/>
      <c r="F61" s="65" t="str">
        <f t="shared" si="0"/>
        <v/>
      </c>
      <c r="G61" s="60"/>
    </row>
    <row r="62" spans="1:7" ht="18" customHeight="1" thickBot="1">
      <c r="A62" s="57"/>
      <c r="B62" s="58"/>
      <c r="C62" s="43"/>
      <c r="D62" s="43"/>
      <c r="E62" s="59"/>
      <c r="F62" s="65" t="str">
        <f t="shared" si="0"/>
        <v/>
      </c>
      <c r="G62" s="60"/>
    </row>
    <row r="63" spans="1:7" ht="18" customHeight="1" thickBot="1">
      <c r="A63" s="57"/>
      <c r="B63" s="58"/>
      <c r="C63" s="43"/>
      <c r="D63" s="43"/>
      <c r="E63" s="59"/>
      <c r="F63" s="65" t="str">
        <f t="shared" si="0"/>
        <v/>
      </c>
      <c r="G63" s="60"/>
    </row>
    <row r="64" spans="1:7" ht="18" customHeight="1" thickBot="1">
      <c r="A64" s="57"/>
      <c r="B64" s="58"/>
      <c r="C64" s="43"/>
      <c r="D64" s="43"/>
      <c r="E64" s="59"/>
      <c r="F64" s="65" t="str">
        <f t="shared" si="0"/>
        <v/>
      </c>
      <c r="G64" s="60"/>
    </row>
    <row r="65" spans="1:7" ht="18" customHeight="1" thickBot="1">
      <c r="A65" s="57"/>
      <c r="B65" s="58"/>
      <c r="C65" s="43"/>
      <c r="D65" s="43"/>
      <c r="E65" s="59"/>
      <c r="F65" s="65" t="str">
        <f t="shared" si="0"/>
        <v/>
      </c>
      <c r="G65" s="60"/>
    </row>
    <row r="66" spans="1:7" ht="18" customHeight="1" thickBot="1">
      <c r="A66" s="57"/>
      <c r="B66" s="58"/>
      <c r="C66" s="43"/>
      <c r="D66" s="43"/>
      <c r="E66" s="59"/>
      <c r="F66" s="65" t="str">
        <f t="shared" si="0"/>
        <v/>
      </c>
      <c r="G66" s="60"/>
    </row>
    <row r="67" spans="1:7" ht="18" customHeight="1" thickBot="1">
      <c r="A67" s="57"/>
      <c r="B67" s="58"/>
      <c r="C67" s="43"/>
      <c r="D67" s="43"/>
      <c r="E67" s="59"/>
      <c r="F67" s="65" t="str">
        <f t="shared" si="0"/>
        <v/>
      </c>
      <c r="G67" s="60"/>
    </row>
    <row r="68" spans="1:7" ht="18" customHeight="1" thickBot="1">
      <c r="A68" s="57"/>
      <c r="B68" s="58"/>
      <c r="C68" s="43"/>
      <c r="D68" s="43"/>
      <c r="E68" s="59"/>
      <c r="F68" s="65" t="str">
        <f t="shared" si="0"/>
        <v/>
      </c>
      <c r="G68" s="60"/>
    </row>
    <row r="69" spans="1:7" ht="18" customHeight="1" thickBot="1">
      <c r="A69" s="57"/>
      <c r="B69" s="58"/>
      <c r="C69" s="43"/>
      <c r="D69" s="43"/>
      <c r="E69" s="59"/>
      <c r="F69" s="65" t="str">
        <f t="shared" si="0"/>
        <v/>
      </c>
      <c r="G69" s="60"/>
    </row>
    <row r="70" spans="1:7" ht="18" customHeight="1" thickBot="1">
      <c r="A70" s="57"/>
      <c r="B70" s="58"/>
      <c r="C70" s="43"/>
      <c r="D70" s="43"/>
      <c r="E70" s="59"/>
      <c r="F70" s="65" t="str">
        <f t="shared" si="0"/>
        <v/>
      </c>
      <c r="G70" s="60"/>
    </row>
    <row r="71" spans="1:7" ht="18" customHeight="1" thickBot="1">
      <c r="A71" s="57"/>
      <c r="B71" s="58"/>
      <c r="C71" s="43"/>
      <c r="D71" s="43"/>
      <c r="E71" s="59"/>
      <c r="F71" s="65" t="str">
        <f t="shared" si="0"/>
        <v/>
      </c>
      <c r="G71" s="60"/>
    </row>
    <row r="72" spans="1:7" ht="18" customHeight="1" thickBot="1">
      <c r="A72" s="57"/>
      <c r="B72" s="58"/>
      <c r="C72" s="43"/>
      <c r="D72" s="43"/>
      <c r="E72" s="59"/>
      <c r="F72" s="65" t="str">
        <f t="shared" si="0"/>
        <v/>
      </c>
      <c r="G72" s="60"/>
    </row>
    <row r="73" spans="1:7" ht="18" customHeight="1" thickBot="1">
      <c r="A73" s="57"/>
      <c r="B73" s="58"/>
      <c r="C73" s="43"/>
      <c r="D73" s="43"/>
      <c r="E73" s="59"/>
      <c r="F73" s="65" t="str">
        <f t="shared" si="0"/>
        <v/>
      </c>
      <c r="G73" s="60"/>
    </row>
    <row r="74" spans="1:7" ht="18" customHeight="1" thickBot="1">
      <c r="A74" s="57"/>
      <c r="B74" s="58"/>
      <c r="C74" s="43"/>
      <c r="D74" s="43"/>
      <c r="E74" s="59"/>
      <c r="F74" s="65" t="str">
        <f t="shared" ref="F74:F137" si="1">IFERROR(LOG(E74),"")</f>
        <v/>
      </c>
      <c r="G74" s="60"/>
    </row>
    <row r="75" spans="1:7" ht="18" customHeight="1" thickBot="1">
      <c r="A75" s="57"/>
      <c r="B75" s="58"/>
      <c r="C75" s="43"/>
      <c r="D75" s="43"/>
      <c r="E75" s="59"/>
      <c r="F75" s="65" t="str">
        <f t="shared" si="1"/>
        <v/>
      </c>
      <c r="G75" s="60"/>
    </row>
    <row r="76" spans="1:7" ht="18" customHeight="1" thickBot="1">
      <c r="A76" s="57"/>
      <c r="B76" s="58"/>
      <c r="C76" s="43"/>
      <c r="D76" s="43"/>
      <c r="E76" s="59"/>
      <c r="F76" s="65" t="str">
        <f t="shared" si="1"/>
        <v/>
      </c>
      <c r="G76" s="60"/>
    </row>
    <row r="77" spans="1:7" ht="18" customHeight="1" thickBot="1">
      <c r="A77" s="57"/>
      <c r="B77" s="58"/>
      <c r="C77" s="43"/>
      <c r="D77" s="43"/>
      <c r="E77" s="59"/>
      <c r="F77" s="65" t="str">
        <f t="shared" si="1"/>
        <v/>
      </c>
      <c r="G77" s="60"/>
    </row>
    <row r="78" spans="1:7" ht="18" customHeight="1" thickBot="1">
      <c r="A78" s="57"/>
      <c r="B78" s="58"/>
      <c r="C78" s="43"/>
      <c r="D78" s="43"/>
      <c r="E78" s="59"/>
      <c r="F78" s="65" t="str">
        <f t="shared" si="1"/>
        <v/>
      </c>
      <c r="G78" s="60"/>
    </row>
    <row r="79" spans="1:7" ht="18" customHeight="1" thickBot="1">
      <c r="A79" s="57"/>
      <c r="B79" s="58"/>
      <c r="C79" s="43"/>
      <c r="D79" s="43"/>
      <c r="E79" s="59"/>
      <c r="F79" s="65" t="str">
        <f t="shared" si="1"/>
        <v/>
      </c>
      <c r="G79" s="60"/>
    </row>
    <row r="80" spans="1:7" ht="18" customHeight="1" thickBot="1">
      <c r="A80" s="57"/>
      <c r="B80" s="58"/>
      <c r="C80" s="43"/>
      <c r="D80" s="43"/>
      <c r="E80" s="59"/>
      <c r="F80" s="65" t="str">
        <f t="shared" si="1"/>
        <v/>
      </c>
      <c r="G80" s="60"/>
    </row>
    <row r="81" spans="1:7" ht="18" customHeight="1" thickBot="1">
      <c r="A81" s="57"/>
      <c r="B81" s="58"/>
      <c r="C81" s="43"/>
      <c r="D81" s="43"/>
      <c r="E81" s="59"/>
      <c r="F81" s="65" t="str">
        <f t="shared" si="1"/>
        <v/>
      </c>
      <c r="G81" s="60"/>
    </row>
    <row r="82" spans="1:7" ht="18" customHeight="1" thickBot="1">
      <c r="A82" s="57"/>
      <c r="B82" s="58"/>
      <c r="C82" s="43"/>
      <c r="D82" s="43"/>
      <c r="E82" s="59"/>
      <c r="F82" s="65" t="str">
        <f t="shared" si="1"/>
        <v/>
      </c>
      <c r="G82" s="60"/>
    </row>
    <row r="83" spans="1:7" ht="18" customHeight="1" thickBot="1">
      <c r="A83" s="57"/>
      <c r="B83" s="58"/>
      <c r="C83" s="43"/>
      <c r="D83" s="43"/>
      <c r="E83" s="59"/>
      <c r="F83" s="65" t="str">
        <f t="shared" si="1"/>
        <v/>
      </c>
      <c r="G83" s="60"/>
    </row>
    <row r="84" spans="1:7" ht="18" customHeight="1" thickBot="1">
      <c r="A84" s="57"/>
      <c r="B84" s="58"/>
      <c r="C84" s="43"/>
      <c r="D84" s="43"/>
      <c r="E84" s="59"/>
      <c r="F84" s="65" t="str">
        <f t="shared" si="1"/>
        <v/>
      </c>
      <c r="G84" s="60"/>
    </row>
    <row r="85" spans="1:7" ht="18" customHeight="1" thickBot="1">
      <c r="A85" s="57"/>
      <c r="B85" s="58"/>
      <c r="C85" s="43"/>
      <c r="D85" s="43"/>
      <c r="E85" s="59"/>
      <c r="F85" s="65" t="str">
        <f t="shared" si="1"/>
        <v/>
      </c>
      <c r="G85" s="60"/>
    </row>
    <row r="86" spans="1:7" ht="18" customHeight="1" thickBot="1">
      <c r="A86" s="57"/>
      <c r="B86" s="58"/>
      <c r="C86" s="43"/>
      <c r="D86" s="43"/>
      <c r="E86" s="59"/>
      <c r="F86" s="65" t="str">
        <f t="shared" si="1"/>
        <v/>
      </c>
      <c r="G86" s="60"/>
    </row>
    <row r="87" spans="1:7" ht="18" customHeight="1" thickBot="1">
      <c r="A87" s="57"/>
      <c r="B87" s="58"/>
      <c r="C87" s="43"/>
      <c r="D87" s="43"/>
      <c r="E87" s="59"/>
      <c r="F87" s="65" t="str">
        <f t="shared" si="1"/>
        <v/>
      </c>
      <c r="G87" s="60"/>
    </row>
    <row r="88" spans="1:7" ht="18" customHeight="1" thickBot="1">
      <c r="A88" s="57"/>
      <c r="B88" s="58"/>
      <c r="C88" s="43"/>
      <c r="D88" s="43"/>
      <c r="E88" s="59"/>
      <c r="F88" s="65" t="str">
        <f t="shared" si="1"/>
        <v/>
      </c>
      <c r="G88" s="60"/>
    </row>
    <row r="89" spans="1:7" ht="18" customHeight="1" thickBot="1">
      <c r="A89" s="57"/>
      <c r="B89" s="58"/>
      <c r="C89" s="43"/>
      <c r="D89" s="43"/>
      <c r="E89" s="59"/>
      <c r="F89" s="65" t="str">
        <f t="shared" si="1"/>
        <v/>
      </c>
      <c r="G89" s="60"/>
    </row>
    <row r="90" spans="1:7" ht="18" customHeight="1" thickBot="1">
      <c r="A90" s="57"/>
      <c r="B90" s="58"/>
      <c r="C90" s="43"/>
      <c r="D90" s="43"/>
      <c r="E90" s="59"/>
      <c r="F90" s="65" t="str">
        <f t="shared" si="1"/>
        <v/>
      </c>
      <c r="G90" s="60"/>
    </row>
    <row r="91" spans="1:7" ht="18" customHeight="1" thickBot="1">
      <c r="A91" s="57"/>
      <c r="B91" s="58"/>
      <c r="C91" s="43"/>
      <c r="D91" s="43"/>
      <c r="E91" s="59"/>
      <c r="F91" s="65" t="str">
        <f t="shared" si="1"/>
        <v/>
      </c>
      <c r="G91" s="60"/>
    </row>
    <row r="92" spans="1:7" ht="18" customHeight="1" thickBot="1">
      <c r="A92" s="57"/>
      <c r="B92" s="58"/>
      <c r="C92" s="43"/>
      <c r="D92" s="43"/>
      <c r="E92" s="59"/>
      <c r="F92" s="65" t="str">
        <f t="shared" si="1"/>
        <v/>
      </c>
      <c r="G92" s="60"/>
    </row>
    <row r="93" spans="1:7" ht="18" customHeight="1" thickBot="1">
      <c r="A93" s="57"/>
      <c r="B93" s="58"/>
      <c r="C93" s="43"/>
      <c r="D93" s="43"/>
      <c r="E93" s="59"/>
      <c r="F93" s="65" t="str">
        <f t="shared" si="1"/>
        <v/>
      </c>
      <c r="G93" s="60"/>
    </row>
    <row r="94" spans="1:7" ht="18" customHeight="1" thickBot="1">
      <c r="A94" s="57"/>
      <c r="B94" s="58"/>
      <c r="C94" s="43"/>
      <c r="D94" s="43"/>
      <c r="E94" s="59"/>
      <c r="F94" s="65" t="str">
        <f t="shared" si="1"/>
        <v/>
      </c>
      <c r="G94" s="60"/>
    </row>
    <row r="95" spans="1:7" ht="18" customHeight="1" thickBot="1">
      <c r="A95" s="57"/>
      <c r="B95" s="58"/>
      <c r="C95" s="43"/>
      <c r="D95" s="43"/>
      <c r="E95" s="59"/>
      <c r="F95" s="65" t="str">
        <f t="shared" si="1"/>
        <v/>
      </c>
      <c r="G95" s="60"/>
    </row>
    <row r="96" spans="1:7" ht="18" customHeight="1" thickBot="1">
      <c r="A96" s="57"/>
      <c r="B96" s="58"/>
      <c r="C96" s="43"/>
      <c r="D96" s="43"/>
      <c r="E96" s="59"/>
      <c r="F96" s="65" t="str">
        <f t="shared" si="1"/>
        <v/>
      </c>
      <c r="G96" s="60"/>
    </row>
    <row r="97" spans="1:7" ht="18" customHeight="1" thickBot="1">
      <c r="A97" s="57"/>
      <c r="B97" s="58"/>
      <c r="C97" s="43"/>
      <c r="D97" s="43"/>
      <c r="E97" s="59"/>
      <c r="F97" s="65" t="str">
        <f t="shared" si="1"/>
        <v/>
      </c>
      <c r="G97" s="60"/>
    </row>
    <row r="98" spans="1:7" ht="18" customHeight="1" thickBot="1">
      <c r="A98" s="57"/>
      <c r="B98" s="58"/>
      <c r="C98" s="43"/>
      <c r="D98" s="43"/>
      <c r="E98" s="59"/>
      <c r="F98" s="65" t="str">
        <f t="shared" si="1"/>
        <v/>
      </c>
      <c r="G98" s="60"/>
    </row>
    <row r="99" spans="1:7" ht="18" customHeight="1" thickBot="1">
      <c r="A99" s="57"/>
      <c r="B99" s="58"/>
      <c r="C99" s="43"/>
      <c r="D99" s="43"/>
      <c r="E99" s="59"/>
      <c r="F99" s="65" t="str">
        <f t="shared" si="1"/>
        <v/>
      </c>
      <c r="G99" s="60"/>
    </row>
    <row r="100" spans="1:7" ht="18" customHeight="1" thickBot="1">
      <c r="A100" s="57"/>
      <c r="B100" s="58"/>
      <c r="C100" s="43"/>
      <c r="D100" s="43"/>
      <c r="E100" s="59"/>
      <c r="F100" s="65" t="str">
        <f t="shared" si="1"/>
        <v/>
      </c>
      <c r="G100" s="60"/>
    </row>
    <row r="101" spans="1:7" ht="18" customHeight="1" thickBot="1">
      <c r="A101" s="57"/>
      <c r="B101" s="58"/>
      <c r="C101" s="43"/>
      <c r="D101" s="43"/>
      <c r="E101" s="59"/>
      <c r="F101" s="65" t="str">
        <f t="shared" si="1"/>
        <v/>
      </c>
      <c r="G101" s="60"/>
    </row>
    <row r="102" spans="1:7" ht="18" customHeight="1" thickBot="1">
      <c r="A102" s="57"/>
      <c r="B102" s="58"/>
      <c r="C102" s="43"/>
      <c r="D102" s="43"/>
      <c r="E102" s="59"/>
      <c r="F102" s="65" t="str">
        <f t="shared" si="1"/>
        <v/>
      </c>
      <c r="G102" s="60"/>
    </row>
    <row r="103" spans="1:7" ht="18" customHeight="1" thickBot="1">
      <c r="A103" s="57"/>
      <c r="B103" s="58"/>
      <c r="C103" s="43"/>
      <c r="D103" s="43"/>
      <c r="E103" s="59"/>
      <c r="F103" s="65" t="str">
        <f t="shared" si="1"/>
        <v/>
      </c>
      <c r="G103" s="60"/>
    </row>
    <row r="104" spans="1:7" ht="18" customHeight="1" thickBot="1">
      <c r="A104" s="57"/>
      <c r="B104" s="58"/>
      <c r="C104" s="43"/>
      <c r="D104" s="43"/>
      <c r="E104" s="59"/>
      <c r="F104" s="65" t="str">
        <f t="shared" si="1"/>
        <v/>
      </c>
      <c r="G104" s="60"/>
    </row>
    <row r="105" spans="1:7" ht="18" customHeight="1" thickBot="1">
      <c r="A105" s="57"/>
      <c r="B105" s="58"/>
      <c r="C105" s="43"/>
      <c r="D105" s="43"/>
      <c r="E105" s="59"/>
      <c r="F105" s="65" t="str">
        <f t="shared" si="1"/>
        <v/>
      </c>
      <c r="G105" s="60"/>
    </row>
    <row r="106" spans="1:7" ht="18" customHeight="1" thickBot="1">
      <c r="A106" s="57"/>
      <c r="B106" s="58"/>
      <c r="C106" s="43"/>
      <c r="D106" s="43"/>
      <c r="E106" s="59"/>
      <c r="F106" s="65" t="str">
        <f t="shared" si="1"/>
        <v/>
      </c>
      <c r="G106" s="60"/>
    </row>
    <row r="107" spans="1:7" ht="18" customHeight="1" thickBot="1">
      <c r="A107" s="57"/>
      <c r="B107" s="58"/>
      <c r="C107" s="43"/>
      <c r="D107" s="43"/>
      <c r="E107" s="59"/>
      <c r="F107" s="65" t="str">
        <f t="shared" si="1"/>
        <v/>
      </c>
      <c r="G107" s="60"/>
    </row>
    <row r="108" spans="1:7" ht="18" customHeight="1" thickBot="1">
      <c r="A108" s="57"/>
      <c r="B108" s="58"/>
      <c r="C108" s="43"/>
      <c r="D108" s="43"/>
      <c r="E108" s="59"/>
      <c r="F108" s="65" t="str">
        <f t="shared" si="1"/>
        <v/>
      </c>
      <c r="G108" s="60"/>
    </row>
    <row r="109" spans="1:7" ht="18" customHeight="1" thickBot="1">
      <c r="A109" s="57"/>
      <c r="B109" s="58"/>
      <c r="C109" s="43"/>
      <c r="D109" s="43"/>
      <c r="E109" s="59"/>
      <c r="F109" s="65" t="str">
        <f t="shared" si="1"/>
        <v/>
      </c>
      <c r="G109" s="60"/>
    </row>
    <row r="110" spans="1:7" ht="18" customHeight="1" thickBot="1">
      <c r="A110" s="57"/>
      <c r="B110" s="58"/>
      <c r="C110" s="43"/>
      <c r="D110" s="43"/>
      <c r="E110" s="59"/>
      <c r="F110" s="65" t="str">
        <f t="shared" si="1"/>
        <v/>
      </c>
      <c r="G110" s="60"/>
    </row>
    <row r="111" spans="1:7" ht="18" customHeight="1" thickBot="1">
      <c r="A111" s="57"/>
      <c r="B111" s="58"/>
      <c r="C111" s="43"/>
      <c r="D111" s="43"/>
      <c r="E111" s="59"/>
      <c r="F111" s="65" t="str">
        <f t="shared" si="1"/>
        <v/>
      </c>
      <c r="G111" s="60"/>
    </row>
    <row r="112" spans="1:7" ht="18" customHeight="1" thickBot="1">
      <c r="A112" s="57"/>
      <c r="B112" s="58"/>
      <c r="C112" s="43"/>
      <c r="D112" s="43"/>
      <c r="E112" s="59"/>
      <c r="F112" s="65" t="str">
        <f t="shared" si="1"/>
        <v/>
      </c>
      <c r="G112" s="60"/>
    </row>
    <row r="113" spans="1:7" ht="18" customHeight="1" thickBot="1">
      <c r="A113" s="57"/>
      <c r="B113" s="58"/>
      <c r="C113" s="43"/>
      <c r="D113" s="43"/>
      <c r="E113" s="59"/>
      <c r="F113" s="65" t="str">
        <f t="shared" si="1"/>
        <v/>
      </c>
      <c r="G113" s="60"/>
    </row>
    <row r="114" spans="1:7" ht="18" customHeight="1" thickBot="1">
      <c r="A114" s="57"/>
      <c r="B114" s="58"/>
      <c r="C114" s="43"/>
      <c r="D114" s="43"/>
      <c r="E114" s="59"/>
      <c r="F114" s="65" t="str">
        <f t="shared" si="1"/>
        <v/>
      </c>
      <c r="G114" s="60"/>
    </row>
    <row r="115" spans="1:7" ht="18" customHeight="1" thickBot="1">
      <c r="A115" s="57"/>
      <c r="B115" s="58"/>
      <c r="C115" s="43"/>
      <c r="D115" s="43"/>
      <c r="E115" s="59"/>
      <c r="F115" s="65" t="str">
        <f t="shared" si="1"/>
        <v/>
      </c>
      <c r="G115" s="60"/>
    </row>
    <row r="116" spans="1:7" ht="18" customHeight="1" thickBot="1">
      <c r="A116" s="57"/>
      <c r="B116" s="58"/>
      <c r="C116" s="43"/>
      <c r="D116" s="43"/>
      <c r="E116" s="59"/>
      <c r="F116" s="65" t="str">
        <f t="shared" si="1"/>
        <v/>
      </c>
      <c r="G116" s="60"/>
    </row>
    <row r="117" spans="1:7" ht="18" customHeight="1" thickBot="1">
      <c r="A117" s="57"/>
      <c r="B117" s="58"/>
      <c r="C117" s="43"/>
      <c r="D117" s="43"/>
      <c r="E117" s="59"/>
      <c r="F117" s="65" t="str">
        <f t="shared" si="1"/>
        <v/>
      </c>
      <c r="G117" s="60"/>
    </row>
    <row r="118" spans="1:7" ht="18" customHeight="1" thickBot="1">
      <c r="A118" s="57"/>
      <c r="B118" s="58"/>
      <c r="C118" s="43"/>
      <c r="D118" s="43"/>
      <c r="E118" s="59"/>
      <c r="F118" s="65" t="str">
        <f t="shared" si="1"/>
        <v/>
      </c>
      <c r="G118" s="60"/>
    </row>
    <row r="119" spans="1:7" ht="18" customHeight="1" thickBot="1">
      <c r="A119" s="57"/>
      <c r="B119" s="58"/>
      <c r="C119" s="43"/>
      <c r="D119" s="43"/>
      <c r="E119" s="59"/>
      <c r="F119" s="65" t="str">
        <f t="shared" si="1"/>
        <v/>
      </c>
      <c r="G119" s="60"/>
    </row>
    <row r="120" spans="1:7" ht="18" customHeight="1" thickBot="1">
      <c r="A120" s="57"/>
      <c r="B120" s="58"/>
      <c r="C120" s="43"/>
      <c r="D120" s="43"/>
      <c r="E120" s="59"/>
      <c r="F120" s="65" t="str">
        <f t="shared" si="1"/>
        <v/>
      </c>
      <c r="G120" s="60"/>
    </row>
    <row r="121" spans="1:7" ht="18" customHeight="1" thickBot="1">
      <c r="A121" s="57"/>
      <c r="B121" s="58"/>
      <c r="C121" s="43"/>
      <c r="D121" s="43"/>
      <c r="E121" s="59"/>
      <c r="F121" s="65" t="str">
        <f t="shared" si="1"/>
        <v/>
      </c>
      <c r="G121" s="60"/>
    </row>
    <row r="122" spans="1:7" ht="18" customHeight="1" thickBot="1">
      <c r="A122" s="57"/>
      <c r="B122" s="58"/>
      <c r="C122" s="43"/>
      <c r="D122" s="43"/>
      <c r="E122" s="59"/>
      <c r="F122" s="65" t="str">
        <f t="shared" si="1"/>
        <v/>
      </c>
      <c r="G122" s="60"/>
    </row>
    <row r="123" spans="1:7" ht="18" customHeight="1" thickBot="1">
      <c r="A123" s="57"/>
      <c r="B123" s="58"/>
      <c r="C123" s="43"/>
      <c r="D123" s="43"/>
      <c r="E123" s="59"/>
      <c r="F123" s="65" t="str">
        <f t="shared" si="1"/>
        <v/>
      </c>
      <c r="G123" s="60"/>
    </row>
    <row r="124" spans="1:7" ht="18" customHeight="1" thickBot="1">
      <c r="A124" s="57"/>
      <c r="B124" s="58"/>
      <c r="C124" s="43"/>
      <c r="D124" s="43"/>
      <c r="E124" s="59"/>
      <c r="F124" s="65" t="str">
        <f t="shared" si="1"/>
        <v/>
      </c>
      <c r="G124" s="60"/>
    </row>
    <row r="125" spans="1:7" ht="18" customHeight="1" thickBot="1">
      <c r="A125" s="57"/>
      <c r="B125" s="58"/>
      <c r="C125" s="43"/>
      <c r="D125" s="43"/>
      <c r="E125" s="59"/>
      <c r="F125" s="65" t="str">
        <f t="shared" si="1"/>
        <v/>
      </c>
      <c r="G125" s="60"/>
    </row>
    <row r="126" spans="1:7" ht="18" customHeight="1" thickBot="1">
      <c r="A126" s="57"/>
      <c r="B126" s="58"/>
      <c r="C126" s="43"/>
      <c r="D126" s="43"/>
      <c r="E126" s="59"/>
      <c r="F126" s="65" t="str">
        <f t="shared" si="1"/>
        <v/>
      </c>
      <c r="G126" s="60"/>
    </row>
    <row r="127" spans="1:7" ht="18" customHeight="1" thickBot="1">
      <c r="A127" s="57"/>
      <c r="B127" s="58"/>
      <c r="C127" s="43"/>
      <c r="D127" s="43"/>
      <c r="E127" s="59"/>
      <c r="F127" s="65" t="str">
        <f t="shared" si="1"/>
        <v/>
      </c>
      <c r="G127" s="60"/>
    </row>
    <row r="128" spans="1:7" ht="18" customHeight="1" thickBot="1">
      <c r="A128" s="57"/>
      <c r="B128" s="58"/>
      <c r="C128" s="43"/>
      <c r="D128" s="43"/>
      <c r="E128" s="59"/>
      <c r="F128" s="65" t="str">
        <f t="shared" si="1"/>
        <v/>
      </c>
      <c r="G128" s="60"/>
    </row>
    <row r="129" spans="1:7" ht="18" customHeight="1" thickBot="1">
      <c r="A129" s="57"/>
      <c r="B129" s="58"/>
      <c r="C129" s="43"/>
      <c r="D129" s="43"/>
      <c r="E129" s="59"/>
      <c r="F129" s="65" t="str">
        <f t="shared" si="1"/>
        <v/>
      </c>
      <c r="G129" s="60"/>
    </row>
    <row r="130" spans="1:7" ht="18" customHeight="1" thickBot="1">
      <c r="A130" s="57"/>
      <c r="B130" s="58"/>
      <c r="C130" s="43"/>
      <c r="D130" s="43"/>
      <c r="E130" s="59"/>
      <c r="F130" s="65" t="str">
        <f t="shared" si="1"/>
        <v/>
      </c>
      <c r="G130" s="60"/>
    </row>
    <row r="131" spans="1:7" ht="18" customHeight="1" thickBot="1">
      <c r="A131" s="57"/>
      <c r="B131" s="58"/>
      <c r="C131" s="43"/>
      <c r="D131" s="43"/>
      <c r="E131" s="59"/>
      <c r="F131" s="65" t="str">
        <f t="shared" si="1"/>
        <v/>
      </c>
      <c r="G131" s="60"/>
    </row>
    <row r="132" spans="1:7" ht="18" customHeight="1" thickBot="1">
      <c r="A132" s="57"/>
      <c r="B132" s="58"/>
      <c r="C132" s="43"/>
      <c r="D132" s="43"/>
      <c r="E132" s="59"/>
      <c r="F132" s="65" t="str">
        <f t="shared" si="1"/>
        <v/>
      </c>
      <c r="G132" s="60"/>
    </row>
    <row r="133" spans="1:7" ht="18" customHeight="1" thickBot="1">
      <c r="A133" s="57"/>
      <c r="B133" s="58"/>
      <c r="C133" s="43"/>
      <c r="D133" s="43"/>
      <c r="E133" s="59"/>
      <c r="F133" s="65" t="str">
        <f t="shared" si="1"/>
        <v/>
      </c>
      <c r="G133" s="60"/>
    </row>
    <row r="134" spans="1:7" ht="18" customHeight="1" thickBot="1">
      <c r="A134" s="57"/>
      <c r="B134" s="58"/>
      <c r="C134" s="43"/>
      <c r="D134" s="43"/>
      <c r="E134" s="59"/>
      <c r="F134" s="65" t="str">
        <f t="shared" si="1"/>
        <v/>
      </c>
      <c r="G134" s="60"/>
    </row>
    <row r="135" spans="1:7" ht="18" customHeight="1" thickBot="1">
      <c r="A135" s="57"/>
      <c r="B135" s="58"/>
      <c r="C135" s="43"/>
      <c r="D135" s="43"/>
      <c r="E135" s="59"/>
      <c r="F135" s="65" t="str">
        <f t="shared" si="1"/>
        <v/>
      </c>
      <c r="G135" s="60"/>
    </row>
    <row r="136" spans="1:7" ht="18" customHeight="1" thickBot="1">
      <c r="A136" s="57"/>
      <c r="B136" s="58"/>
      <c r="C136" s="43"/>
      <c r="D136" s="43"/>
      <c r="E136" s="59"/>
      <c r="F136" s="65" t="str">
        <f t="shared" si="1"/>
        <v/>
      </c>
      <c r="G136" s="60"/>
    </row>
    <row r="137" spans="1:7" ht="18" customHeight="1" thickBot="1">
      <c r="A137" s="57"/>
      <c r="B137" s="58"/>
      <c r="C137" s="43"/>
      <c r="D137" s="43"/>
      <c r="E137" s="59"/>
      <c r="F137" s="65" t="str">
        <f t="shared" si="1"/>
        <v/>
      </c>
      <c r="G137" s="60"/>
    </row>
    <row r="138" spans="1:7" ht="18" customHeight="1" thickBot="1">
      <c r="A138" s="57"/>
      <c r="B138" s="58"/>
      <c r="C138" s="43"/>
      <c r="D138" s="43"/>
      <c r="E138" s="59"/>
      <c r="F138" s="65" t="str">
        <f t="shared" ref="F138:F201" si="2">IFERROR(LOG(E138),"")</f>
        <v/>
      </c>
      <c r="G138" s="60"/>
    </row>
    <row r="139" spans="1:7" ht="18" customHeight="1" thickBot="1">
      <c r="A139" s="57"/>
      <c r="B139" s="58"/>
      <c r="C139" s="43"/>
      <c r="D139" s="43"/>
      <c r="E139" s="59"/>
      <c r="F139" s="65" t="str">
        <f t="shared" si="2"/>
        <v/>
      </c>
      <c r="G139" s="60"/>
    </row>
    <row r="140" spans="1:7" ht="18" customHeight="1" thickBot="1">
      <c r="A140" s="57"/>
      <c r="B140" s="58"/>
      <c r="C140" s="43"/>
      <c r="D140" s="43"/>
      <c r="E140" s="59"/>
      <c r="F140" s="65" t="str">
        <f t="shared" si="2"/>
        <v/>
      </c>
      <c r="G140" s="60"/>
    </row>
    <row r="141" spans="1:7" ht="18" customHeight="1" thickBot="1">
      <c r="A141" s="57"/>
      <c r="B141" s="58"/>
      <c r="C141" s="43"/>
      <c r="D141" s="43"/>
      <c r="E141" s="59"/>
      <c r="F141" s="65" t="str">
        <f t="shared" si="2"/>
        <v/>
      </c>
      <c r="G141" s="60"/>
    </row>
    <row r="142" spans="1:7" ht="18" customHeight="1" thickBot="1">
      <c r="A142" s="57"/>
      <c r="B142" s="58"/>
      <c r="C142" s="43"/>
      <c r="D142" s="43"/>
      <c r="E142" s="59"/>
      <c r="F142" s="65" t="str">
        <f t="shared" si="2"/>
        <v/>
      </c>
      <c r="G142" s="60"/>
    </row>
    <row r="143" spans="1:7" ht="18" customHeight="1" thickBot="1">
      <c r="A143" s="57"/>
      <c r="B143" s="58"/>
      <c r="C143" s="43"/>
      <c r="D143" s="43"/>
      <c r="E143" s="59"/>
      <c r="F143" s="65" t="str">
        <f t="shared" si="2"/>
        <v/>
      </c>
      <c r="G143" s="60"/>
    </row>
    <row r="144" spans="1:7" ht="18" customHeight="1" thickBot="1">
      <c r="A144" s="57"/>
      <c r="B144" s="58"/>
      <c r="C144" s="43"/>
      <c r="D144" s="43"/>
      <c r="E144" s="59"/>
      <c r="F144" s="65" t="str">
        <f t="shared" si="2"/>
        <v/>
      </c>
      <c r="G144" s="60"/>
    </row>
    <row r="145" spans="1:7" ht="18" customHeight="1" thickBot="1">
      <c r="A145" s="57"/>
      <c r="B145" s="58"/>
      <c r="C145" s="43"/>
      <c r="D145" s="43"/>
      <c r="E145" s="59"/>
      <c r="F145" s="65" t="str">
        <f t="shared" si="2"/>
        <v/>
      </c>
      <c r="G145" s="60"/>
    </row>
    <row r="146" spans="1:7" ht="18" customHeight="1" thickBot="1">
      <c r="A146" s="57"/>
      <c r="B146" s="58"/>
      <c r="C146" s="43"/>
      <c r="D146" s="43"/>
      <c r="E146" s="59"/>
      <c r="F146" s="65" t="str">
        <f t="shared" si="2"/>
        <v/>
      </c>
      <c r="G146" s="60"/>
    </row>
    <row r="147" spans="1:7" ht="18" customHeight="1" thickBot="1">
      <c r="A147" s="57"/>
      <c r="B147" s="58"/>
      <c r="C147" s="43"/>
      <c r="D147" s="43"/>
      <c r="E147" s="59"/>
      <c r="F147" s="65" t="str">
        <f t="shared" si="2"/>
        <v/>
      </c>
      <c r="G147" s="60"/>
    </row>
    <row r="148" spans="1:7" ht="18" customHeight="1" thickBot="1">
      <c r="A148" s="57"/>
      <c r="B148" s="58"/>
      <c r="C148" s="43"/>
      <c r="D148" s="43"/>
      <c r="E148" s="59"/>
      <c r="F148" s="65" t="str">
        <f t="shared" si="2"/>
        <v/>
      </c>
      <c r="G148" s="60"/>
    </row>
    <row r="149" spans="1:7" ht="18" customHeight="1" thickBot="1">
      <c r="A149" s="57"/>
      <c r="B149" s="58"/>
      <c r="C149" s="43"/>
      <c r="D149" s="43"/>
      <c r="E149" s="59"/>
      <c r="F149" s="65" t="str">
        <f t="shared" si="2"/>
        <v/>
      </c>
      <c r="G149" s="60"/>
    </row>
    <row r="150" spans="1:7" ht="18" customHeight="1" thickBot="1">
      <c r="A150" s="57"/>
      <c r="B150" s="58"/>
      <c r="C150" s="43"/>
      <c r="D150" s="43"/>
      <c r="E150" s="59"/>
      <c r="F150" s="65" t="str">
        <f t="shared" si="2"/>
        <v/>
      </c>
      <c r="G150" s="60"/>
    </row>
    <row r="151" spans="1:7" ht="18" customHeight="1" thickBot="1">
      <c r="A151" s="57"/>
      <c r="B151" s="58"/>
      <c r="C151" s="43"/>
      <c r="D151" s="43"/>
      <c r="E151" s="59"/>
      <c r="F151" s="65" t="str">
        <f t="shared" si="2"/>
        <v/>
      </c>
      <c r="G151" s="60"/>
    </row>
    <row r="152" spans="1:7" ht="18" customHeight="1" thickBot="1">
      <c r="A152" s="57"/>
      <c r="B152" s="58"/>
      <c r="C152" s="43"/>
      <c r="D152" s="43"/>
      <c r="E152" s="59"/>
      <c r="F152" s="65" t="str">
        <f t="shared" si="2"/>
        <v/>
      </c>
      <c r="G152" s="60"/>
    </row>
    <row r="153" spans="1:7" ht="18" customHeight="1" thickBot="1">
      <c r="A153" s="57"/>
      <c r="B153" s="58"/>
      <c r="C153" s="43"/>
      <c r="D153" s="43"/>
      <c r="E153" s="59"/>
      <c r="F153" s="65" t="str">
        <f t="shared" si="2"/>
        <v/>
      </c>
      <c r="G153" s="60"/>
    </row>
    <row r="154" spans="1:7" ht="18" customHeight="1" thickBot="1">
      <c r="A154" s="57"/>
      <c r="B154" s="58"/>
      <c r="C154" s="43"/>
      <c r="D154" s="43"/>
      <c r="E154" s="59"/>
      <c r="F154" s="65" t="str">
        <f t="shared" si="2"/>
        <v/>
      </c>
      <c r="G154" s="60"/>
    </row>
    <row r="155" spans="1:7" ht="18" customHeight="1" thickBot="1">
      <c r="A155" s="57"/>
      <c r="B155" s="58"/>
      <c r="C155" s="43"/>
      <c r="D155" s="43"/>
      <c r="E155" s="59"/>
      <c r="F155" s="65" t="str">
        <f t="shared" si="2"/>
        <v/>
      </c>
      <c r="G155" s="60"/>
    </row>
    <row r="156" spans="1:7" ht="18" customHeight="1" thickBot="1">
      <c r="A156" s="57"/>
      <c r="B156" s="58"/>
      <c r="C156" s="43"/>
      <c r="D156" s="43"/>
      <c r="E156" s="59"/>
      <c r="F156" s="65" t="str">
        <f t="shared" si="2"/>
        <v/>
      </c>
      <c r="G156" s="60"/>
    </row>
    <row r="157" spans="1:7" ht="18" customHeight="1" thickBot="1">
      <c r="A157" s="57"/>
      <c r="B157" s="58"/>
      <c r="C157" s="43"/>
      <c r="D157" s="43"/>
      <c r="E157" s="59"/>
      <c r="F157" s="65" t="str">
        <f t="shared" si="2"/>
        <v/>
      </c>
      <c r="G157" s="60"/>
    </row>
    <row r="158" spans="1:7" ht="18" customHeight="1" thickBot="1">
      <c r="A158" s="57"/>
      <c r="B158" s="58"/>
      <c r="C158" s="43"/>
      <c r="D158" s="43"/>
      <c r="E158" s="59"/>
      <c r="F158" s="65" t="str">
        <f t="shared" si="2"/>
        <v/>
      </c>
      <c r="G158" s="60"/>
    </row>
    <row r="159" spans="1:7" ht="18" customHeight="1" thickBot="1">
      <c r="A159" s="57"/>
      <c r="B159" s="58"/>
      <c r="C159" s="43"/>
      <c r="D159" s="43"/>
      <c r="E159" s="59"/>
      <c r="F159" s="65" t="str">
        <f t="shared" si="2"/>
        <v/>
      </c>
      <c r="G159" s="60"/>
    </row>
    <row r="160" spans="1:7" ht="18" customHeight="1" thickBot="1">
      <c r="A160" s="57"/>
      <c r="B160" s="58"/>
      <c r="C160" s="43"/>
      <c r="D160" s="43"/>
      <c r="E160" s="59"/>
      <c r="F160" s="65" t="str">
        <f t="shared" si="2"/>
        <v/>
      </c>
      <c r="G160" s="60"/>
    </row>
    <row r="161" spans="1:7" ht="18" customHeight="1" thickBot="1">
      <c r="A161" s="57"/>
      <c r="B161" s="58"/>
      <c r="C161" s="43"/>
      <c r="D161" s="43"/>
      <c r="E161" s="59"/>
      <c r="F161" s="65" t="str">
        <f t="shared" si="2"/>
        <v/>
      </c>
      <c r="G161" s="60"/>
    </row>
    <row r="162" spans="1:7" ht="18" customHeight="1" thickBot="1">
      <c r="A162" s="57"/>
      <c r="B162" s="58"/>
      <c r="C162" s="43"/>
      <c r="D162" s="43"/>
      <c r="E162" s="59"/>
      <c r="F162" s="65" t="str">
        <f t="shared" si="2"/>
        <v/>
      </c>
      <c r="G162" s="60"/>
    </row>
    <row r="163" spans="1:7" ht="18" customHeight="1" thickBot="1">
      <c r="A163" s="57"/>
      <c r="B163" s="58"/>
      <c r="C163" s="43"/>
      <c r="D163" s="43"/>
      <c r="E163" s="59"/>
      <c r="F163" s="65" t="str">
        <f t="shared" si="2"/>
        <v/>
      </c>
      <c r="G163" s="60"/>
    </row>
    <row r="164" spans="1:7" ht="18" customHeight="1" thickBot="1">
      <c r="A164" s="57"/>
      <c r="B164" s="58"/>
      <c r="C164" s="43"/>
      <c r="D164" s="43"/>
      <c r="E164" s="59"/>
      <c r="F164" s="65" t="str">
        <f t="shared" si="2"/>
        <v/>
      </c>
      <c r="G164" s="60"/>
    </row>
    <row r="165" spans="1:7" ht="18" customHeight="1" thickBot="1">
      <c r="A165" s="57"/>
      <c r="B165" s="58"/>
      <c r="C165" s="43"/>
      <c r="D165" s="43"/>
      <c r="E165" s="59"/>
      <c r="F165" s="65" t="str">
        <f t="shared" si="2"/>
        <v/>
      </c>
      <c r="G165" s="60"/>
    </row>
    <row r="166" spans="1:7" ht="18" customHeight="1" thickBot="1">
      <c r="A166" s="57"/>
      <c r="B166" s="58"/>
      <c r="C166" s="43"/>
      <c r="D166" s="43"/>
      <c r="E166" s="59"/>
      <c r="F166" s="65" t="str">
        <f t="shared" si="2"/>
        <v/>
      </c>
      <c r="G166" s="60"/>
    </row>
    <row r="167" spans="1:7" ht="18" customHeight="1" thickBot="1">
      <c r="A167" s="57"/>
      <c r="B167" s="58"/>
      <c r="C167" s="43"/>
      <c r="D167" s="43"/>
      <c r="E167" s="59"/>
      <c r="F167" s="65" t="str">
        <f t="shared" si="2"/>
        <v/>
      </c>
      <c r="G167" s="60"/>
    </row>
    <row r="168" spans="1:7" ht="18" customHeight="1" thickBot="1">
      <c r="A168" s="57"/>
      <c r="B168" s="58"/>
      <c r="C168" s="43"/>
      <c r="D168" s="43"/>
      <c r="E168" s="59"/>
      <c r="F168" s="65" t="str">
        <f t="shared" si="2"/>
        <v/>
      </c>
      <c r="G168" s="60"/>
    </row>
    <row r="169" spans="1:7" ht="18" customHeight="1" thickBot="1">
      <c r="A169" s="57"/>
      <c r="B169" s="58"/>
      <c r="C169" s="43"/>
      <c r="D169" s="43"/>
      <c r="E169" s="59"/>
      <c r="F169" s="65" t="str">
        <f t="shared" si="2"/>
        <v/>
      </c>
      <c r="G169" s="60"/>
    </row>
    <row r="170" spans="1:7" ht="18" customHeight="1" thickBot="1">
      <c r="A170" s="57"/>
      <c r="B170" s="58"/>
      <c r="C170" s="43"/>
      <c r="D170" s="43"/>
      <c r="E170" s="59"/>
      <c r="F170" s="65" t="str">
        <f t="shared" si="2"/>
        <v/>
      </c>
      <c r="G170" s="60"/>
    </row>
    <row r="171" spans="1:7" ht="18" customHeight="1" thickBot="1">
      <c r="A171" s="57"/>
      <c r="B171" s="58"/>
      <c r="C171" s="43"/>
      <c r="D171" s="43"/>
      <c r="E171" s="59"/>
      <c r="F171" s="65" t="str">
        <f t="shared" si="2"/>
        <v/>
      </c>
      <c r="G171" s="60"/>
    </row>
    <row r="172" spans="1:7" ht="18" customHeight="1" thickBot="1">
      <c r="A172" s="57"/>
      <c r="B172" s="58"/>
      <c r="C172" s="43"/>
      <c r="D172" s="43"/>
      <c r="E172" s="59"/>
      <c r="F172" s="65" t="str">
        <f t="shared" si="2"/>
        <v/>
      </c>
      <c r="G172" s="60"/>
    </row>
    <row r="173" spans="1:7" ht="18" customHeight="1" thickBot="1">
      <c r="A173" s="57"/>
      <c r="B173" s="58"/>
      <c r="C173" s="43"/>
      <c r="D173" s="43"/>
      <c r="E173" s="59"/>
      <c r="F173" s="65" t="str">
        <f t="shared" si="2"/>
        <v/>
      </c>
      <c r="G173" s="60"/>
    </row>
    <row r="174" spans="1:7" ht="18" customHeight="1" thickBot="1">
      <c r="A174" s="57"/>
      <c r="B174" s="58"/>
      <c r="C174" s="43"/>
      <c r="D174" s="43"/>
      <c r="E174" s="59"/>
      <c r="F174" s="65" t="str">
        <f t="shared" si="2"/>
        <v/>
      </c>
      <c r="G174" s="60"/>
    </row>
    <row r="175" spans="1:7" ht="18" customHeight="1" thickBot="1">
      <c r="A175" s="57"/>
      <c r="B175" s="58"/>
      <c r="C175" s="43"/>
      <c r="D175" s="43"/>
      <c r="E175" s="59"/>
      <c r="F175" s="65" t="str">
        <f t="shared" si="2"/>
        <v/>
      </c>
      <c r="G175" s="60"/>
    </row>
    <row r="176" spans="1:7" ht="18" customHeight="1" thickBot="1">
      <c r="A176" s="57"/>
      <c r="B176" s="58"/>
      <c r="C176" s="43"/>
      <c r="D176" s="43"/>
      <c r="E176" s="59"/>
      <c r="F176" s="65" t="str">
        <f t="shared" si="2"/>
        <v/>
      </c>
      <c r="G176" s="60"/>
    </row>
    <row r="177" spans="1:7" ht="18" customHeight="1" thickBot="1">
      <c r="A177" s="57"/>
      <c r="B177" s="58"/>
      <c r="C177" s="43"/>
      <c r="D177" s="43"/>
      <c r="E177" s="59"/>
      <c r="F177" s="65" t="str">
        <f t="shared" si="2"/>
        <v/>
      </c>
      <c r="G177" s="60"/>
    </row>
    <row r="178" spans="1:7" ht="18" customHeight="1" thickBot="1">
      <c r="A178" s="57"/>
      <c r="B178" s="58"/>
      <c r="C178" s="43"/>
      <c r="D178" s="43"/>
      <c r="E178" s="59"/>
      <c r="F178" s="65" t="str">
        <f t="shared" si="2"/>
        <v/>
      </c>
      <c r="G178" s="60"/>
    </row>
    <row r="179" spans="1:7" ht="18" customHeight="1" thickBot="1">
      <c r="A179" s="57"/>
      <c r="B179" s="58"/>
      <c r="C179" s="43"/>
      <c r="D179" s="43"/>
      <c r="E179" s="59"/>
      <c r="F179" s="65" t="str">
        <f t="shared" si="2"/>
        <v/>
      </c>
      <c r="G179" s="60"/>
    </row>
    <row r="180" spans="1:7" ht="18" customHeight="1" thickBot="1">
      <c r="A180" s="57"/>
      <c r="B180" s="58"/>
      <c r="C180" s="43"/>
      <c r="D180" s="43"/>
      <c r="E180" s="59"/>
      <c r="F180" s="65" t="str">
        <f t="shared" si="2"/>
        <v/>
      </c>
      <c r="G180" s="60"/>
    </row>
    <row r="181" spans="1:7" ht="18" customHeight="1" thickBot="1">
      <c r="A181" s="57"/>
      <c r="B181" s="58"/>
      <c r="C181" s="43"/>
      <c r="D181" s="43"/>
      <c r="E181" s="59"/>
      <c r="F181" s="65" t="str">
        <f t="shared" si="2"/>
        <v/>
      </c>
      <c r="G181" s="60"/>
    </row>
    <row r="182" spans="1:7" ht="18" customHeight="1" thickBot="1">
      <c r="A182" s="57"/>
      <c r="B182" s="58"/>
      <c r="C182" s="43"/>
      <c r="D182" s="43"/>
      <c r="E182" s="59"/>
      <c r="F182" s="65" t="str">
        <f t="shared" si="2"/>
        <v/>
      </c>
      <c r="G182" s="60"/>
    </row>
    <row r="183" spans="1:7" ht="18" customHeight="1" thickBot="1">
      <c r="A183" s="57"/>
      <c r="B183" s="58"/>
      <c r="C183" s="43"/>
      <c r="D183" s="43"/>
      <c r="E183" s="59"/>
      <c r="F183" s="65" t="str">
        <f t="shared" si="2"/>
        <v/>
      </c>
      <c r="G183" s="60"/>
    </row>
    <row r="184" spans="1:7" ht="18" customHeight="1" thickBot="1">
      <c r="A184" s="57"/>
      <c r="B184" s="58"/>
      <c r="C184" s="43"/>
      <c r="D184" s="43"/>
      <c r="E184" s="59"/>
      <c r="F184" s="65" t="str">
        <f t="shared" si="2"/>
        <v/>
      </c>
      <c r="G184" s="60"/>
    </row>
    <row r="185" spans="1:7" ht="18" customHeight="1" thickBot="1">
      <c r="A185" s="57"/>
      <c r="B185" s="58"/>
      <c r="C185" s="43"/>
      <c r="D185" s="43"/>
      <c r="E185" s="59"/>
      <c r="F185" s="65" t="str">
        <f t="shared" si="2"/>
        <v/>
      </c>
      <c r="G185" s="60"/>
    </row>
    <row r="186" spans="1:7" ht="18" customHeight="1" thickBot="1">
      <c r="A186" s="57"/>
      <c r="B186" s="58"/>
      <c r="C186" s="43"/>
      <c r="D186" s="43"/>
      <c r="E186" s="59"/>
      <c r="F186" s="65" t="str">
        <f t="shared" si="2"/>
        <v/>
      </c>
      <c r="G186" s="60"/>
    </row>
    <row r="187" spans="1:7" ht="18" customHeight="1" thickBot="1">
      <c r="A187" s="57"/>
      <c r="B187" s="58"/>
      <c r="C187" s="43"/>
      <c r="D187" s="43"/>
      <c r="E187" s="59"/>
      <c r="F187" s="65" t="str">
        <f t="shared" si="2"/>
        <v/>
      </c>
      <c r="G187" s="60"/>
    </row>
    <row r="188" spans="1:7" ht="18" customHeight="1" thickBot="1">
      <c r="A188" s="57"/>
      <c r="B188" s="58"/>
      <c r="C188" s="43"/>
      <c r="D188" s="43"/>
      <c r="E188" s="59"/>
      <c r="F188" s="65" t="str">
        <f t="shared" si="2"/>
        <v/>
      </c>
      <c r="G188" s="60"/>
    </row>
    <row r="189" spans="1:7" ht="18" customHeight="1" thickBot="1">
      <c r="A189" s="57"/>
      <c r="B189" s="58"/>
      <c r="C189" s="43"/>
      <c r="D189" s="43"/>
      <c r="E189" s="59"/>
      <c r="F189" s="65" t="str">
        <f t="shared" si="2"/>
        <v/>
      </c>
      <c r="G189" s="60"/>
    </row>
    <row r="190" spans="1:7" ht="18" customHeight="1" thickBot="1">
      <c r="A190" s="57"/>
      <c r="B190" s="58"/>
      <c r="C190" s="43"/>
      <c r="D190" s="43"/>
      <c r="E190" s="59"/>
      <c r="F190" s="65" t="str">
        <f t="shared" si="2"/>
        <v/>
      </c>
      <c r="G190" s="60"/>
    </row>
    <row r="191" spans="1:7" ht="18" customHeight="1" thickBot="1">
      <c r="A191" s="57"/>
      <c r="B191" s="58"/>
      <c r="C191" s="43"/>
      <c r="D191" s="43"/>
      <c r="E191" s="59"/>
      <c r="F191" s="65" t="str">
        <f t="shared" si="2"/>
        <v/>
      </c>
      <c r="G191" s="60"/>
    </row>
    <row r="192" spans="1:7" ht="18" customHeight="1" thickBot="1">
      <c r="A192" s="57"/>
      <c r="B192" s="58"/>
      <c r="C192" s="43"/>
      <c r="D192" s="43"/>
      <c r="E192" s="59"/>
      <c r="F192" s="65" t="str">
        <f t="shared" si="2"/>
        <v/>
      </c>
      <c r="G192" s="60"/>
    </row>
    <row r="193" spans="1:7" ht="18" customHeight="1" thickBot="1">
      <c r="A193" s="57"/>
      <c r="B193" s="58"/>
      <c r="C193" s="43"/>
      <c r="D193" s="43"/>
      <c r="E193" s="59"/>
      <c r="F193" s="65" t="str">
        <f t="shared" si="2"/>
        <v/>
      </c>
      <c r="G193" s="60"/>
    </row>
    <row r="194" spans="1:7" ht="18" customHeight="1" thickBot="1">
      <c r="A194" s="57"/>
      <c r="B194" s="58"/>
      <c r="C194" s="43"/>
      <c r="D194" s="43"/>
      <c r="E194" s="59"/>
      <c r="F194" s="65" t="str">
        <f t="shared" si="2"/>
        <v/>
      </c>
      <c r="G194" s="60"/>
    </row>
    <row r="195" spans="1:7" ht="18" customHeight="1" thickBot="1">
      <c r="A195" s="57"/>
      <c r="B195" s="58"/>
      <c r="C195" s="43"/>
      <c r="D195" s="43"/>
      <c r="E195" s="59"/>
      <c r="F195" s="65" t="str">
        <f t="shared" si="2"/>
        <v/>
      </c>
      <c r="G195" s="60"/>
    </row>
    <row r="196" spans="1:7" ht="18" customHeight="1" thickBot="1">
      <c r="A196" s="57"/>
      <c r="B196" s="58"/>
      <c r="C196" s="43"/>
      <c r="D196" s="43"/>
      <c r="E196" s="59"/>
      <c r="F196" s="65" t="str">
        <f t="shared" si="2"/>
        <v/>
      </c>
      <c r="G196" s="60"/>
    </row>
    <row r="197" spans="1:7" ht="18" customHeight="1" thickBot="1">
      <c r="A197" s="57"/>
      <c r="B197" s="58"/>
      <c r="C197" s="43"/>
      <c r="D197" s="43"/>
      <c r="E197" s="59"/>
      <c r="F197" s="65" t="str">
        <f t="shared" si="2"/>
        <v/>
      </c>
      <c r="G197" s="60"/>
    </row>
    <row r="198" spans="1:7" ht="18" customHeight="1" thickBot="1">
      <c r="A198" s="57"/>
      <c r="B198" s="58"/>
      <c r="C198" s="43"/>
      <c r="D198" s="43"/>
      <c r="E198" s="59"/>
      <c r="F198" s="65" t="str">
        <f t="shared" si="2"/>
        <v/>
      </c>
      <c r="G198" s="60"/>
    </row>
    <row r="199" spans="1:7" ht="18" customHeight="1" thickBot="1">
      <c r="A199" s="57"/>
      <c r="B199" s="58"/>
      <c r="C199" s="43"/>
      <c r="D199" s="43"/>
      <c r="E199" s="59"/>
      <c r="F199" s="65" t="str">
        <f t="shared" si="2"/>
        <v/>
      </c>
      <c r="G199" s="60"/>
    </row>
    <row r="200" spans="1:7" ht="18" customHeight="1" thickBot="1">
      <c r="A200" s="57"/>
      <c r="B200" s="58"/>
      <c r="C200" s="43"/>
      <c r="D200" s="43"/>
      <c r="E200" s="59"/>
      <c r="F200" s="65" t="str">
        <f t="shared" si="2"/>
        <v/>
      </c>
      <c r="G200" s="60"/>
    </row>
    <row r="201" spans="1:7" ht="18" customHeight="1" thickBot="1">
      <c r="A201" s="57"/>
      <c r="B201" s="58"/>
      <c r="C201" s="43"/>
      <c r="D201" s="43"/>
      <c r="E201" s="59"/>
      <c r="F201" s="65" t="str">
        <f t="shared" si="2"/>
        <v/>
      </c>
      <c r="G201" s="60"/>
    </row>
    <row r="202" spans="1:7" ht="18" customHeight="1" thickBot="1">
      <c r="A202" s="57"/>
      <c r="B202" s="58"/>
      <c r="C202" s="43"/>
      <c r="D202" s="43"/>
      <c r="E202" s="59"/>
      <c r="F202" s="65" t="str">
        <f t="shared" ref="F202:F265" si="3">IFERROR(LOG(E202),"")</f>
        <v/>
      </c>
      <c r="G202" s="60"/>
    </row>
    <row r="203" spans="1:7" ht="18" customHeight="1" thickBot="1">
      <c r="A203" s="57"/>
      <c r="B203" s="58"/>
      <c r="C203" s="43"/>
      <c r="D203" s="43"/>
      <c r="E203" s="59"/>
      <c r="F203" s="65" t="str">
        <f t="shared" si="3"/>
        <v/>
      </c>
      <c r="G203" s="60"/>
    </row>
    <row r="204" spans="1:7" ht="18" customHeight="1" thickBot="1">
      <c r="A204" s="57"/>
      <c r="B204" s="58"/>
      <c r="C204" s="43"/>
      <c r="D204" s="43"/>
      <c r="E204" s="59"/>
      <c r="F204" s="65" t="str">
        <f t="shared" si="3"/>
        <v/>
      </c>
      <c r="G204" s="60"/>
    </row>
    <row r="205" spans="1:7" ht="18" customHeight="1" thickBot="1">
      <c r="A205" s="57"/>
      <c r="B205" s="58"/>
      <c r="C205" s="43"/>
      <c r="D205" s="43"/>
      <c r="E205" s="59"/>
      <c r="F205" s="65" t="str">
        <f t="shared" si="3"/>
        <v/>
      </c>
      <c r="G205" s="60"/>
    </row>
    <row r="206" spans="1:7" ht="18" customHeight="1" thickBot="1">
      <c r="A206" s="57"/>
      <c r="B206" s="58"/>
      <c r="C206" s="43"/>
      <c r="D206" s="43"/>
      <c r="E206" s="59"/>
      <c r="F206" s="65" t="str">
        <f t="shared" si="3"/>
        <v/>
      </c>
      <c r="G206" s="60"/>
    </row>
    <row r="207" spans="1:7" ht="18" customHeight="1" thickBot="1">
      <c r="A207" s="57"/>
      <c r="B207" s="58"/>
      <c r="C207" s="43"/>
      <c r="D207" s="43"/>
      <c r="E207" s="59"/>
      <c r="F207" s="65" t="str">
        <f t="shared" si="3"/>
        <v/>
      </c>
      <c r="G207" s="60"/>
    </row>
    <row r="208" spans="1:7" ht="18" customHeight="1" thickBot="1">
      <c r="A208" s="57"/>
      <c r="B208" s="58"/>
      <c r="C208" s="43"/>
      <c r="D208" s="43"/>
      <c r="E208" s="59"/>
      <c r="F208" s="65" t="str">
        <f t="shared" si="3"/>
        <v/>
      </c>
      <c r="G208" s="60"/>
    </row>
    <row r="209" spans="1:7" ht="18" customHeight="1" thickBot="1">
      <c r="A209" s="57"/>
      <c r="B209" s="58"/>
      <c r="C209" s="43"/>
      <c r="D209" s="43"/>
      <c r="E209" s="59"/>
      <c r="F209" s="65" t="str">
        <f t="shared" si="3"/>
        <v/>
      </c>
      <c r="G209" s="60"/>
    </row>
    <row r="210" spans="1:7" ht="18" customHeight="1" thickBot="1">
      <c r="A210" s="57"/>
      <c r="B210" s="58"/>
      <c r="C210" s="43"/>
      <c r="D210" s="43"/>
      <c r="E210" s="59"/>
      <c r="F210" s="65" t="str">
        <f t="shared" si="3"/>
        <v/>
      </c>
      <c r="G210" s="60"/>
    </row>
    <row r="211" spans="1:7" ht="18" customHeight="1" thickBot="1">
      <c r="A211" s="57"/>
      <c r="B211" s="58"/>
      <c r="C211" s="43"/>
      <c r="D211" s="43"/>
      <c r="E211" s="59"/>
      <c r="F211" s="65" t="str">
        <f t="shared" si="3"/>
        <v/>
      </c>
      <c r="G211" s="60"/>
    </row>
    <row r="212" spans="1:7" ht="18" customHeight="1" thickBot="1">
      <c r="A212" s="57"/>
      <c r="B212" s="58"/>
      <c r="C212" s="43"/>
      <c r="D212" s="43"/>
      <c r="E212" s="59"/>
      <c r="F212" s="65" t="str">
        <f t="shared" si="3"/>
        <v/>
      </c>
      <c r="G212" s="60"/>
    </row>
    <row r="213" spans="1:7" ht="18" customHeight="1" thickBot="1">
      <c r="A213" s="57"/>
      <c r="B213" s="58"/>
      <c r="C213" s="43"/>
      <c r="D213" s="43"/>
      <c r="E213" s="59"/>
      <c r="F213" s="65" t="str">
        <f t="shared" si="3"/>
        <v/>
      </c>
      <c r="G213" s="60"/>
    </row>
    <row r="214" spans="1:7" ht="18" customHeight="1" thickBot="1">
      <c r="A214" s="57"/>
      <c r="B214" s="58"/>
      <c r="C214" s="43"/>
      <c r="D214" s="43"/>
      <c r="E214" s="59"/>
      <c r="F214" s="65" t="str">
        <f t="shared" si="3"/>
        <v/>
      </c>
      <c r="G214" s="60"/>
    </row>
    <row r="215" spans="1:7" ht="18" customHeight="1" thickBot="1">
      <c r="A215" s="57"/>
      <c r="B215" s="58"/>
      <c r="C215" s="43"/>
      <c r="D215" s="43"/>
      <c r="E215" s="59"/>
      <c r="F215" s="65" t="str">
        <f t="shared" si="3"/>
        <v/>
      </c>
      <c r="G215" s="60"/>
    </row>
    <row r="216" spans="1:7" ht="18" customHeight="1" thickBot="1">
      <c r="A216" s="57"/>
      <c r="B216" s="58"/>
      <c r="C216" s="43"/>
      <c r="D216" s="43"/>
      <c r="E216" s="59"/>
      <c r="F216" s="65" t="str">
        <f t="shared" si="3"/>
        <v/>
      </c>
      <c r="G216" s="60"/>
    </row>
    <row r="217" spans="1:7" ht="18" customHeight="1" thickBot="1">
      <c r="A217" s="57"/>
      <c r="B217" s="58"/>
      <c r="C217" s="43"/>
      <c r="D217" s="43"/>
      <c r="E217" s="59"/>
      <c r="F217" s="65" t="str">
        <f t="shared" si="3"/>
        <v/>
      </c>
      <c r="G217" s="60"/>
    </row>
    <row r="218" spans="1:7" ht="18" customHeight="1" thickBot="1">
      <c r="A218" s="57"/>
      <c r="B218" s="58"/>
      <c r="C218" s="43"/>
      <c r="D218" s="43"/>
      <c r="E218" s="59"/>
      <c r="F218" s="65" t="str">
        <f t="shared" si="3"/>
        <v/>
      </c>
      <c r="G218" s="60"/>
    </row>
    <row r="219" spans="1:7" ht="18" customHeight="1" thickBot="1">
      <c r="A219" s="57"/>
      <c r="B219" s="58"/>
      <c r="C219" s="43"/>
      <c r="D219" s="43"/>
      <c r="E219" s="59"/>
      <c r="F219" s="65" t="str">
        <f t="shared" si="3"/>
        <v/>
      </c>
      <c r="G219" s="60"/>
    </row>
    <row r="220" spans="1:7" ht="18" customHeight="1" thickBot="1">
      <c r="A220" s="57"/>
      <c r="B220" s="58"/>
      <c r="C220" s="43"/>
      <c r="D220" s="43"/>
      <c r="E220" s="59"/>
      <c r="F220" s="65" t="str">
        <f t="shared" si="3"/>
        <v/>
      </c>
      <c r="G220" s="60"/>
    </row>
    <row r="221" spans="1:7" ht="18" customHeight="1" thickBot="1">
      <c r="A221" s="57"/>
      <c r="B221" s="58"/>
      <c r="C221" s="43"/>
      <c r="D221" s="43"/>
      <c r="E221" s="59"/>
      <c r="F221" s="65" t="str">
        <f t="shared" si="3"/>
        <v/>
      </c>
      <c r="G221" s="60"/>
    </row>
    <row r="222" spans="1:7" ht="18" customHeight="1" thickBot="1">
      <c r="A222" s="57"/>
      <c r="B222" s="58"/>
      <c r="C222" s="43"/>
      <c r="D222" s="43"/>
      <c r="E222" s="59"/>
      <c r="F222" s="65" t="str">
        <f t="shared" si="3"/>
        <v/>
      </c>
      <c r="G222" s="60"/>
    </row>
    <row r="223" spans="1:7" ht="18" customHeight="1" thickBot="1">
      <c r="A223" s="57"/>
      <c r="B223" s="58"/>
      <c r="C223" s="43"/>
      <c r="D223" s="43"/>
      <c r="E223" s="59"/>
      <c r="F223" s="65" t="str">
        <f t="shared" si="3"/>
        <v/>
      </c>
      <c r="G223" s="60"/>
    </row>
    <row r="224" spans="1:7" ht="18" customHeight="1" thickBot="1">
      <c r="A224" s="57"/>
      <c r="B224" s="58"/>
      <c r="C224" s="43"/>
      <c r="D224" s="43"/>
      <c r="E224" s="59"/>
      <c r="F224" s="65" t="str">
        <f t="shared" si="3"/>
        <v/>
      </c>
      <c r="G224" s="60"/>
    </row>
    <row r="225" spans="1:7" ht="18" customHeight="1" thickBot="1">
      <c r="A225" s="57"/>
      <c r="B225" s="58"/>
      <c r="C225" s="43"/>
      <c r="D225" s="43"/>
      <c r="E225" s="59"/>
      <c r="F225" s="65" t="str">
        <f t="shared" si="3"/>
        <v/>
      </c>
      <c r="G225" s="60"/>
    </row>
    <row r="226" spans="1:7" ht="18" customHeight="1" thickBot="1">
      <c r="A226" s="57"/>
      <c r="B226" s="58"/>
      <c r="C226" s="43"/>
      <c r="D226" s="43"/>
      <c r="E226" s="59"/>
      <c r="F226" s="65" t="str">
        <f t="shared" si="3"/>
        <v/>
      </c>
      <c r="G226" s="60"/>
    </row>
    <row r="227" spans="1:7" ht="18" customHeight="1" thickBot="1">
      <c r="A227" s="57"/>
      <c r="B227" s="58"/>
      <c r="C227" s="43"/>
      <c r="D227" s="43"/>
      <c r="E227" s="59"/>
      <c r="F227" s="65" t="str">
        <f t="shared" si="3"/>
        <v/>
      </c>
      <c r="G227" s="60"/>
    </row>
    <row r="228" spans="1:7" ht="18" customHeight="1" thickBot="1">
      <c r="A228" s="57"/>
      <c r="B228" s="58"/>
      <c r="C228" s="43"/>
      <c r="D228" s="43"/>
      <c r="E228" s="59"/>
      <c r="F228" s="65" t="str">
        <f t="shared" si="3"/>
        <v/>
      </c>
      <c r="G228" s="60"/>
    </row>
    <row r="229" spans="1:7" ht="18" customHeight="1" thickBot="1">
      <c r="A229" s="57"/>
      <c r="B229" s="58"/>
      <c r="C229" s="43"/>
      <c r="D229" s="43"/>
      <c r="E229" s="59"/>
      <c r="F229" s="65" t="str">
        <f t="shared" si="3"/>
        <v/>
      </c>
      <c r="G229" s="60"/>
    </row>
    <row r="230" spans="1:7" ht="18" customHeight="1" thickBot="1">
      <c r="A230" s="57"/>
      <c r="B230" s="58"/>
      <c r="C230" s="43"/>
      <c r="D230" s="43"/>
      <c r="E230" s="59"/>
      <c r="F230" s="65" t="str">
        <f t="shared" si="3"/>
        <v/>
      </c>
      <c r="G230" s="60"/>
    </row>
    <row r="231" spans="1:7" ht="18" customHeight="1" thickBot="1">
      <c r="A231" s="57"/>
      <c r="B231" s="58"/>
      <c r="C231" s="43"/>
      <c r="D231" s="43"/>
      <c r="E231" s="59"/>
      <c r="F231" s="65" t="str">
        <f t="shared" si="3"/>
        <v/>
      </c>
      <c r="G231" s="60"/>
    </row>
    <row r="232" spans="1:7" ht="18" customHeight="1" thickBot="1">
      <c r="A232" s="57"/>
      <c r="B232" s="58"/>
      <c r="C232" s="43"/>
      <c r="D232" s="43"/>
      <c r="E232" s="59"/>
      <c r="F232" s="65" t="str">
        <f t="shared" si="3"/>
        <v/>
      </c>
      <c r="G232" s="60"/>
    </row>
    <row r="233" spans="1:7" ht="18" customHeight="1" thickBot="1">
      <c r="A233" s="57"/>
      <c r="B233" s="58"/>
      <c r="C233" s="43"/>
      <c r="D233" s="43"/>
      <c r="E233" s="59"/>
      <c r="F233" s="65" t="str">
        <f t="shared" si="3"/>
        <v/>
      </c>
      <c r="G233" s="60"/>
    </row>
    <row r="234" spans="1:7" ht="18" customHeight="1" thickBot="1">
      <c r="A234" s="57"/>
      <c r="B234" s="58"/>
      <c r="C234" s="43"/>
      <c r="D234" s="43"/>
      <c r="E234" s="59"/>
      <c r="F234" s="65" t="str">
        <f t="shared" si="3"/>
        <v/>
      </c>
      <c r="G234" s="60"/>
    </row>
    <row r="235" spans="1:7" ht="18" customHeight="1" thickBot="1">
      <c r="A235" s="57"/>
      <c r="B235" s="58"/>
      <c r="C235" s="43"/>
      <c r="D235" s="43"/>
      <c r="E235" s="59"/>
      <c r="F235" s="65" t="str">
        <f t="shared" si="3"/>
        <v/>
      </c>
      <c r="G235" s="60"/>
    </row>
    <row r="236" spans="1:7" ht="18" customHeight="1" thickBot="1">
      <c r="A236" s="57"/>
      <c r="B236" s="58"/>
      <c r="C236" s="43"/>
      <c r="D236" s="43"/>
      <c r="E236" s="59"/>
      <c r="F236" s="65" t="str">
        <f t="shared" si="3"/>
        <v/>
      </c>
      <c r="G236" s="60"/>
    </row>
    <row r="237" spans="1:7" ht="18" customHeight="1" thickBot="1">
      <c r="A237" s="57"/>
      <c r="B237" s="58"/>
      <c r="C237" s="43"/>
      <c r="D237" s="43"/>
      <c r="E237" s="59"/>
      <c r="F237" s="65" t="str">
        <f t="shared" si="3"/>
        <v/>
      </c>
      <c r="G237" s="60"/>
    </row>
    <row r="238" spans="1:7" ht="18" customHeight="1" thickBot="1">
      <c r="A238" s="57"/>
      <c r="B238" s="58"/>
      <c r="C238" s="43"/>
      <c r="D238" s="43"/>
      <c r="E238" s="59"/>
      <c r="F238" s="65" t="str">
        <f t="shared" si="3"/>
        <v/>
      </c>
      <c r="G238" s="60"/>
    </row>
    <row r="239" spans="1:7" ht="18" customHeight="1" thickBot="1">
      <c r="A239" s="57"/>
      <c r="B239" s="58"/>
      <c r="C239" s="43"/>
      <c r="D239" s="43"/>
      <c r="E239" s="59"/>
      <c r="F239" s="65" t="str">
        <f t="shared" si="3"/>
        <v/>
      </c>
      <c r="G239" s="60"/>
    </row>
    <row r="240" spans="1:7" ht="18" customHeight="1" thickBot="1">
      <c r="A240" s="57"/>
      <c r="B240" s="58"/>
      <c r="C240" s="43"/>
      <c r="D240" s="43"/>
      <c r="E240" s="59"/>
      <c r="F240" s="65" t="str">
        <f t="shared" si="3"/>
        <v/>
      </c>
      <c r="G240" s="60"/>
    </row>
    <row r="241" spans="1:7" ht="18" customHeight="1" thickBot="1">
      <c r="A241" s="57"/>
      <c r="B241" s="58"/>
      <c r="C241" s="43"/>
      <c r="D241" s="43"/>
      <c r="E241" s="59"/>
      <c r="F241" s="65" t="str">
        <f t="shared" si="3"/>
        <v/>
      </c>
      <c r="G241" s="60"/>
    </row>
    <row r="242" spans="1:7" ht="18" customHeight="1" thickBot="1">
      <c r="A242" s="57"/>
      <c r="B242" s="58"/>
      <c r="C242" s="43"/>
      <c r="D242" s="43"/>
      <c r="E242" s="59"/>
      <c r="F242" s="65" t="str">
        <f t="shared" si="3"/>
        <v/>
      </c>
      <c r="G242" s="60"/>
    </row>
    <row r="243" spans="1:7" ht="18" customHeight="1" thickBot="1">
      <c r="A243" s="57"/>
      <c r="B243" s="58"/>
      <c r="C243" s="43"/>
      <c r="D243" s="43"/>
      <c r="E243" s="59"/>
      <c r="F243" s="65" t="str">
        <f t="shared" si="3"/>
        <v/>
      </c>
      <c r="G243" s="60"/>
    </row>
    <row r="244" spans="1:7" ht="18" customHeight="1" thickBot="1">
      <c r="A244" s="57"/>
      <c r="B244" s="58"/>
      <c r="C244" s="43"/>
      <c r="D244" s="43"/>
      <c r="E244" s="59"/>
      <c r="F244" s="65" t="str">
        <f t="shared" si="3"/>
        <v/>
      </c>
      <c r="G244" s="60"/>
    </row>
    <row r="245" spans="1:7" ht="18" customHeight="1" thickBot="1">
      <c r="A245" s="57"/>
      <c r="B245" s="58"/>
      <c r="C245" s="43"/>
      <c r="D245" s="43"/>
      <c r="E245" s="59"/>
      <c r="F245" s="65" t="str">
        <f t="shared" si="3"/>
        <v/>
      </c>
      <c r="G245" s="60"/>
    </row>
    <row r="246" spans="1:7" ht="18" customHeight="1" thickBot="1">
      <c r="A246" s="57"/>
      <c r="B246" s="58"/>
      <c r="C246" s="43"/>
      <c r="D246" s="43"/>
      <c r="E246" s="59"/>
      <c r="F246" s="65" t="str">
        <f t="shared" si="3"/>
        <v/>
      </c>
      <c r="G246" s="60"/>
    </row>
    <row r="247" spans="1:7" ht="18" customHeight="1" thickBot="1">
      <c r="A247" s="57"/>
      <c r="B247" s="58"/>
      <c r="C247" s="43"/>
      <c r="D247" s="43"/>
      <c r="E247" s="59"/>
      <c r="F247" s="65" t="str">
        <f t="shared" si="3"/>
        <v/>
      </c>
      <c r="G247" s="60"/>
    </row>
    <row r="248" spans="1:7" ht="18" customHeight="1" thickBot="1">
      <c r="A248" s="57"/>
      <c r="B248" s="58"/>
      <c r="C248" s="43"/>
      <c r="D248" s="43"/>
      <c r="E248" s="59"/>
      <c r="F248" s="65" t="str">
        <f t="shared" si="3"/>
        <v/>
      </c>
      <c r="G248" s="60"/>
    </row>
    <row r="249" spans="1:7" ht="18" customHeight="1" thickBot="1">
      <c r="A249" s="57"/>
      <c r="B249" s="58"/>
      <c r="C249" s="43"/>
      <c r="D249" s="43"/>
      <c r="E249" s="59"/>
      <c r="F249" s="65" t="str">
        <f t="shared" si="3"/>
        <v/>
      </c>
      <c r="G249" s="60"/>
    </row>
    <row r="250" spans="1:7" ht="18" customHeight="1" thickBot="1">
      <c r="A250" s="57"/>
      <c r="B250" s="58"/>
      <c r="C250" s="43"/>
      <c r="D250" s="43"/>
      <c r="E250" s="59"/>
      <c r="F250" s="65" t="str">
        <f t="shared" si="3"/>
        <v/>
      </c>
      <c r="G250" s="60"/>
    </row>
    <row r="251" spans="1:7" ht="18" customHeight="1" thickBot="1">
      <c r="A251" s="57"/>
      <c r="B251" s="58"/>
      <c r="C251" s="43"/>
      <c r="D251" s="43"/>
      <c r="E251" s="59"/>
      <c r="F251" s="65" t="str">
        <f t="shared" si="3"/>
        <v/>
      </c>
      <c r="G251" s="60"/>
    </row>
    <row r="252" spans="1:7" ht="18" customHeight="1" thickBot="1">
      <c r="A252" s="57"/>
      <c r="B252" s="58"/>
      <c r="C252" s="43"/>
      <c r="D252" s="43"/>
      <c r="E252" s="59"/>
      <c r="F252" s="65" t="str">
        <f t="shared" si="3"/>
        <v/>
      </c>
      <c r="G252" s="60"/>
    </row>
    <row r="253" spans="1:7" ht="18" customHeight="1" thickBot="1">
      <c r="A253" s="57"/>
      <c r="B253" s="58"/>
      <c r="C253" s="43"/>
      <c r="D253" s="43"/>
      <c r="E253" s="59"/>
      <c r="F253" s="65" t="str">
        <f t="shared" si="3"/>
        <v/>
      </c>
      <c r="G253" s="60"/>
    </row>
    <row r="254" spans="1:7" ht="18" customHeight="1" thickBot="1">
      <c r="A254" s="57"/>
      <c r="B254" s="58"/>
      <c r="C254" s="43"/>
      <c r="D254" s="43"/>
      <c r="E254" s="59"/>
      <c r="F254" s="65" t="str">
        <f t="shared" si="3"/>
        <v/>
      </c>
      <c r="G254" s="60"/>
    </row>
    <row r="255" spans="1:7" ht="18" customHeight="1" thickBot="1">
      <c r="A255" s="57"/>
      <c r="B255" s="58"/>
      <c r="C255" s="43"/>
      <c r="D255" s="43"/>
      <c r="E255" s="59"/>
      <c r="F255" s="65" t="str">
        <f t="shared" si="3"/>
        <v/>
      </c>
      <c r="G255" s="60"/>
    </row>
    <row r="256" spans="1:7" ht="18" customHeight="1" thickBot="1">
      <c r="A256" s="57"/>
      <c r="B256" s="58"/>
      <c r="C256" s="43"/>
      <c r="D256" s="43"/>
      <c r="E256" s="59"/>
      <c r="F256" s="65" t="str">
        <f t="shared" si="3"/>
        <v/>
      </c>
      <c r="G256" s="60"/>
    </row>
    <row r="257" spans="1:7" ht="18" customHeight="1" thickBot="1">
      <c r="A257" s="57"/>
      <c r="B257" s="58"/>
      <c r="C257" s="43"/>
      <c r="D257" s="43"/>
      <c r="E257" s="59"/>
      <c r="F257" s="65" t="str">
        <f t="shared" si="3"/>
        <v/>
      </c>
      <c r="G257" s="60"/>
    </row>
    <row r="258" spans="1:7" ht="18" customHeight="1" thickBot="1">
      <c r="A258" s="57"/>
      <c r="B258" s="58"/>
      <c r="C258" s="43"/>
      <c r="D258" s="43"/>
      <c r="E258" s="59"/>
      <c r="F258" s="65" t="str">
        <f t="shared" si="3"/>
        <v/>
      </c>
      <c r="G258" s="60"/>
    </row>
    <row r="259" spans="1:7" ht="18" customHeight="1" thickBot="1">
      <c r="A259" s="57"/>
      <c r="B259" s="58"/>
      <c r="C259" s="43"/>
      <c r="D259" s="43"/>
      <c r="E259" s="59"/>
      <c r="F259" s="65" t="str">
        <f t="shared" si="3"/>
        <v/>
      </c>
      <c r="G259" s="60"/>
    </row>
    <row r="260" spans="1:7" ht="18" customHeight="1" thickBot="1">
      <c r="A260" s="57"/>
      <c r="B260" s="58"/>
      <c r="C260" s="43"/>
      <c r="D260" s="43"/>
      <c r="E260" s="59"/>
      <c r="F260" s="65" t="str">
        <f t="shared" si="3"/>
        <v/>
      </c>
      <c r="G260" s="60"/>
    </row>
    <row r="261" spans="1:7" ht="18" customHeight="1" thickBot="1">
      <c r="A261" s="57"/>
      <c r="B261" s="58"/>
      <c r="C261" s="43"/>
      <c r="D261" s="43"/>
      <c r="E261" s="59"/>
      <c r="F261" s="65" t="str">
        <f t="shared" si="3"/>
        <v/>
      </c>
      <c r="G261" s="60"/>
    </row>
    <row r="262" spans="1:7" ht="18" customHeight="1" thickBot="1">
      <c r="A262" s="57"/>
      <c r="B262" s="58"/>
      <c r="C262" s="43"/>
      <c r="D262" s="43"/>
      <c r="E262" s="59"/>
      <c r="F262" s="65" t="str">
        <f t="shared" si="3"/>
        <v/>
      </c>
      <c r="G262" s="60"/>
    </row>
    <row r="263" spans="1:7" ht="18" customHeight="1" thickBot="1">
      <c r="A263" s="57"/>
      <c r="B263" s="58"/>
      <c r="C263" s="43"/>
      <c r="D263" s="43"/>
      <c r="E263" s="59"/>
      <c r="F263" s="65" t="str">
        <f t="shared" si="3"/>
        <v/>
      </c>
      <c r="G263" s="60"/>
    </row>
    <row r="264" spans="1:7" ht="18" customHeight="1" thickBot="1">
      <c r="A264" s="57"/>
      <c r="B264" s="58"/>
      <c r="C264" s="43"/>
      <c r="D264" s="43"/>
      <c r="E264" s="59"/>
      <c r="F264" s="65" t="str">
        <f t="shared" si="3"/>
        <v/>
      </c>
      <c r="G264" s="60"/>
    </row>
    <row r="265" spans="1:7" ht="18" customHeight="1" thickBot="1">
      <c r="A265" s="57"/>
      <c r="B265" s="58"/>
      <c r="C265" s="43"/>
      <c r="D265" s="43"/>
      <c r="E265" s="59"/>
      <c r="F265" s="65" t="str">
        <f t="shared" si="3"/>
        <v/>
      </c>
      <c r="G265" s="60"/>
    </row>
    <row r="266" spans="1:7" ht="18" customHeight="1" thickBot="1">
      <c r="A266" s="57"/>
      <c r="B266" s="58"/>
      <c r="C266" s="43"/>
      <c r="D266" s="43"/>
      <c r="E266" s="59"/>
      <c r="F266" s="65" t="str">
        <f t="shared" ref="F266:F296" si="4">IFERROR(LOG(E266),"")</f>
        <v/>
      </c>
      <c r="G266" s="60"/>
    </row>
    <row r="267" spans="1:7" ht="18" customHeight="1" thickBot="1">
      <c r="A267" s="57"/>
      <c r="B267" s="58"/>
      <c r="C267" s="43"/>
      <c r="D267" s="43"/>
      <c r="E267" s="59"/>
      <c r="F267" s="65" t="str">
        <f t="shared" si="4"/>
        <v/>
      </c>
      <c r="G267" s="60"/>
    </row>
    <row r="268" spans="1:7" ht="18" customHeight="1" thickBot="1">
      <c r="A268" s="57"/>
      <c r="B268" s="58"/>
      <c r="C268" s="43"/>
      <c r="D268" s="43"/>
      <c r="E268" s="59"/>
      <c r="F268" s="65" t="str">
        <f t="shared" si="4"/>
        <v/>
      </c>
      <c r="G268" s="60"/>
    </row>
    <row r="269" spans="1:7" ht="18" customHeight="1" thickBot="1">
      <c r="A269" s="57"/>
      <c r="B269" s="58"/>
      <c r="C269" s="43"/>
      <c r="D269" s="43"/>
      <c r="E269" s="59"/>
      <c r="F269" s="65" t="str">
        <f t="shared" si="4"/>
        <v/>
      </c>
      <c r="G269" s="60"/>
    </row>
    <row r="270" spans="1:7" ht="18" customHeight="1" thickBot="1">
      <c r="A270" s="57"/>
      <c r="B270" s="58"/>
      <c r="C270" s="43"/>
      <c r="D270" s="43"/>
      <c r="E270" s="59"/>
      <c r="F270" s="65" t="str">
        <f t="shared" si="4"/>
        <v/>
      </c>
      <c r="G270" s="60"/>
    </row>
    <row r="271" spans="1:7" ht="18" customHeight="1" thickBot="1">
      <c r="A271" s="57"/>
      <c r="B271" s="58"/>
      <c r="C271" s="43"/>
      <c r="D271" s="43"/>
      <c r="E271" s="59"/>
      <c r="F271" s="65" t="str">
        <f t="shared" si="4"/>
        <v/>
      </c>
      <c r="G271" s="60"/>
    </row>
    <row r="272" spans="1:7" ht="18" customHeight="1" thickBot="1">
      <c r="A272" s="57"/>
      <c r="B272" s="58"/>
      <c r="C272" s="43"/>
      <c r="D272" s="43"/>
      <c r="E272" s="59"/>
      <c r="F272" s="65" t="str">
        <f t="shared" si="4"/>
        <v/>
      </c>
      <c r="G272" s="60"/>
    </row>
    <row r="273" spans="1:7" ht="18" customHeight="1" thickBot="1">
      <c r="A273" s="57"/>
      <c r="B273" s="58"/>
      <c r="C273" s="43"/>
      <c r="D273" s="43"/>
      <c r="E273" s="59"/>
      <c r="F273" s="65" t="str">
        <f t="shared" si="4"/>
        <v/>
      </c>
      <c r="G273" s="60"/>
    </row>
    <row r="274" spans="1:7" ht="18" customHeight="1" thickBot="1">
      <c r="A274" s="57"/>
      <c r="B274" s="58"/>
      <c r="C274" s="43"/>
      <c r="D274" s="43"/>
      <c r="E274" s="59"/>
      <c r="F274" s="65" t="str">
        <f t="shared" si="4"/>
        <v/>
      </c>
      <c r="G274" s="60"/>
    </row>
    <row r="275" spans="1:7" ht="18" customHeight="1" thickBot="1">
      <c r="A275" s="57"/>
      <c r="B275" s="58"/>
      <c r="C275" s="43"/>
      <c r="D275" s="43"/>
      <c r="E275" s="59"/>
      <c r="F275" s="65" t="str">
        <f t="shared" si="4"/>
        <v/>
      </c>
      <c r="G275" s="60"/>
    </row>
    <row r="276" spans="1:7" ht="18" customHeight="1" thickBot="1">
      <c r="A276" s="57"/>
      <c r="B276" s="58"/>
      <c r="C276" s="43"/>
      <c r="D276" s="43"/>
      <c r="E276" s="59"/>
      <c r="F276" s="65" t="str">
        <f t="shared" si="4"/>
        <v/>
      </c>
      <c r="G276" s="60"/>
    </row>
    <row r="277" spans="1:7" ht="18" customHeight="1" thickBot="1">
      <c r="A277" s="57"/>
      <c r="B277" s="58"/>
      <c r="C277" s="43"/>
      <c r="D277" s="43"/>
      <c r="E277" s="59"/>
      <c r="F277" s="65" t="str">
        <f t="shared" si="4"/>
        <v/>
      </c>
      <c r="G277" s="60"/>
    </row>
    <row r="278" spans="1:7" ht="18" customHeight="1" thickBot="1">
      <c r="A278" s="57"/>
      <c r="B278" s="58"/>
      <c r="C278" s="43"/>
      <c r="D278" s="43"/>
      <c r="E278" s="59"/>
      <c r="F278" s="65" t="str">
        <f t="shared" si="4"/>
        <v/>
      </c>
      <c r="G278" s="60"/>
    </row>
    <row r="279" spans="1:7" ht="18" customHeight="1" thickBot="1">
      <c r="A279" s="57"/>
      <c r="B279" s="58"/>
      <c r="C279" s="43"/>
      <c r="D279" s="43"/>
      <c r="E279" s="59"/>
      <c r="F279" s="65" t="str">
        <f t="shared" si="4"/>
        <v/>
      </c>
      <c r="G279" s="60"/>
    </row>
    <row r="280" spans="1:7" ht="18" customHeight="1" thickBot="1">
      <c r="A280" s="57"/>
      <c r="B280" s="58"/>
      <c r="C280" s="43"/>
      <c r="D280" s="43"/>
      <c r="E280" s="59"/>
      <c r="F280" s="65" t="str">
        <f t="shared" si="4"/>
        <v/>
      </c>
      <c r="G280" s="60"/>
    </row>
    <row r="281" spans="1:7" ht="18" customHeight="1" thickBot="1">
      <c r="A281" s="57"/>
      <c r="B281" s="58"/>
      <c r="C281" s="43"/>
      <c r="D281" s="43"/>
      <c r="E281" s="59"/>
      <c r="F281" s="65" t="str">
        <f t="shared" si="4"/>
        <v/>
      </c>
      <c r="G281" s="60"/>
    </row>
    <row r="282" spans="1:7" ht="18" customHeight="1" thickBot="1">
      <c r="A282" s="57"/>
      <c r="B282" s="58"/>
      <c r="C282" s="43"/>
      <c r="D282" s="43"/>
      <c r="E282" s="59"/>
      <c r="F282" s="65" t="str">
        <f t="shared" si="4"/>
        <v/>
      </c>
      <c r="G282" s="60"/>
    </row>
    <row r="283" spans="1:7" ht="18" customHeight="1" thickBot="1">
      <c r="A283" s="57"/>
      <c r="B283" s="58"/>
      <c r="C283" s="43"/>
      <c r="D283" s="43"/>
      <c r="E283" s="59"/>
      <c r="F283" s="65" t="str">
        <f t="shared" si="4"/>
        <v/>
      </c>
      <c r="G283" s="60"/>
    </row>
    <row r="284" spans="1:7" ht="18" customHeight="1" thickBot="1">
      <c r="A284" s="57"/>
      <c r="B284" s="58"/>
      <c r="C284" s="43"/>
      <c r="D284" s="43"/>
      <c r="E284" s="59"/>
      <c r="F284" s="65" t="str">
        <f t="shared" si="4"/>
        <v/>
      </c>
      <c r="G284" s="60"/>
    </row>
    <row r="285" spans="1:7" ht="18" customHeight="1" thickBot="1">
      <c r="A285" s="57"/>
      <c r="B285" s="58"/>
      <c r="C285" s="43"/>
      <c r="D285" s="43"/>
      <c r="E285" s="59"/>
      <c r="F285" s="65" t="str">
        <f t="shared" si="4"/>
        <v/>
      </c>
      <c r="G285" s="60"/>
    </row>
    <row r="286" spans="1:7" ht="18" customHeight="1" thickBot="1">
      <c r="A286" s="57"/>
      <c r="B286" s="58"/>
      <c r="C286" s="43"/>
      <c r="D286" s="43"/>
      <c r="E286" s="59"/>
      <c r="F286" s="65" t="str">
        <f t="shared" si="4"/>
        <v/>
      </c>
      <c r="G286" s="60"/>
    </row>
    <row r="287" spans="1:7" ht="18" customHeight="1" thickBot="1">
      <c r="A287" s="57"/>
      <c r="B287" s="58"/>
      <c r="C287" s="43"/>
      <c r="D287" s="43"/>
      <c r="E287" s="59"/>
      <c r="F287" s="65" t="str">
        <f t="shared" si="4"/>
        <v/>
      </c>
      <c r="G287" s="60"/>
    </row>
    <row r="288" spans="1:7" ht="18" customHeight="1" thickBot="1">
      <c r="A288" s="57"/>
      <c r="B288" s="58"/>
      <c r="C288" s="43"/>
      <c r="D288" s="43"/>
      <c r="E288" s="59"/>
      <c r="F288" s="65" t="str">
        <f t="shared" si="4"/>
        <v/>
      </c>
      <c r="G288" s="60"/>
    </row>
    <row r="289" spans="1:7" ht="18" customHeight="1" thickBot="1">
      <c r="A289" s="57"/>
      <c r="B289" s="58"/>
      <c r="C289" s="43"/>
      <c r="D289" s="43"/>
      <c r="E289" s="59"/>
      <c r="F289" s="65" t="str">
        <f t="shared" si="4"/>
        <v/>
      </c>
      <c r="G289" s="60"/>
    </row>
    <row r="290" spans="1:7" ht="18" customHeight="1" thickBot="1">
      <c r="A290" s="57"/>
      <c r="B290" s="58"/>
      <c r="C290" s="43"/>
      <c r="D290" s="43"/>
      <c r="E290" s="59"/>
      <c r="F290" s="65" t="str">
        <f t="shared" si="4"/>
        <v/>
      </c>
      <c r="G290" s="60"/>
    </row>
    <row r="291" spans="1:7" ht="18" customHeight="1" thickBot="1">
      <c r="A291" s="57"/>
      <c r="B291" s="58"/>
      <c r="C291" s="43"/>
      <c r="D291" s="43"/>
      <c r="E291" s="59"/>
      <c r="F291" s="65" t="str">
        <f t="shared" si="4"/>
        <v/>
      </c>
      <c r="G291" s="60"/>
    </row>
    <row r="292" spans="1:7" ht="18" customHeight="1" thickBot="1">
      <c r="A292" s="57"/>
      <c r="B292" s="58"/>
      <c r="C292" s="43"/>
      <c r="D292" s="43"/>
      <c r="E292" s="59"/>
      <c r="F292" s="65" t="str">
        <f t="shared" si="4"/>
        <v/>
      </c>
      <c r="G292" s="60"/>
    </row>
    <row r="293" spans="1:7" ht="18" customHeight="1" thickBot="1">
      <c r="A293" s="57"/>
      <c r="B293" s="58"/>
      <c r="C293" s="43"/>
      <c r="D293" s="43"/>
      <c r="E293" s="59"/>
      <c r="F293" s="65" t="str">
        <f t="shared" si="4"/>
        <v/>
      </c>
      <c r="G293" s="60"/>
    </row>
    <row r="294" spans="1:7" ht="18" customHeight="1" thickBot="1">
      <c r="A294" s="57"/>
      <c r="B294" s="58"/>
      <c r="C294" s="43"/>
      <c r="D294" s="43"/>
      <c r="E294" s="59"/>
      <c r="F294" s="65" t="str">
        <f t="shared" si="4"/>
        <v/>
      </c>
      <c r="G294" s="60"/>
    </row>
    <row r="295" spans="1:7" ht="18" customHeight="1" thickBot="1">
      <c r="A295" s="57"/>
      <c r="B295" s="58"/>
      <c r="C295" s="43"/>
      <c r="D295" s="43"/>
      <c r="E295" s="59"/>
      <c r="F295" s="65" t="str">
        <f t="shared" si="4"/>
        <v/>
      </c>
      <c r="G295" s="60"/>
    </row>
    <row r="296" spans="1:7" ht="18" customHeight="1" thickBot="1">
      <c r="A296" s="57"/>
      <c r="B296" s="58"/>
      <c r="C296" s="43"/>
      <c r="D296" s="43"/>
      <c r="E296" s="59"/>
      <c r="F296" s="65" t="str">
        <f t="shared" si="4"/>
        <v/>
      </c>
      <c r="G296" s="60"/>
    </row>
    <row r="297" spans="1:7" ht="18" customHeight="1">
      <c r="A297" s="28"/>
      <c r="B297" s="28"/>
      <c r="C297" s="28"/>
      <c r="D297" s="28"/>
      <c r="E297" s="28"/>
      <c r="F297" s="29"/>
      <c r="G297" s="47"/>
    </row>
    <row r="298" spans="1:7" ht="18" customHeight="1">
      <c r="F298" s="30"/>
    </row>
    <row r="299" spans="1:7" ht="18" customHeight="1">
      <c r="F299" s="30"/>
    </row>
    <row r="300" spans="1:7" ht="18" customHeight="1">
      <c r="F300" s="30"/>
    </row>
    <row r="301" spans="1:7" ht="18" customHeight="1"/>
    <row r="302" spans="1:7" ht="18" customHeight="1"/>
    <row r="303" spans="1:7" ht="18" customHeight="1"/>
    <row r="304" spans="1:7"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sheetData>
  <sheetProtection selectLockedCells="1" selectUnlockedCells="1"/>
  <mergeCells count="16">
    <mergeCell ref="A5:G6"/>
    <mergeCell ref="I5:M6"/>
    <mergeCell ref="I7:I8"/>
    <mergeCell ref="J7:J8"/>
    <mergeCell ref="K7:K8"/>
    <mergeCell ref="L7:L8"/>
    <mergeCell ref="M7:M8"/>
    <mergeCell ref="I20:M22"/>
    <mergeCell ref="K12:K18"/>
    <mergeCell ref="M12:M18"/>
    <mergeCell ref="I13:I14"/>
    <mergeCell ref="J13:J14"/>
    <mergeCell ref="L13:L14"/>
    <mergeCell ref="I15:I18"/>
    <mergeCell ref="J15:J18"/>
    <mergeCell ref="L15:L18"/>
  </mergeCells>
  <conditionalFormatting sqref="K12">
    <cfRule type="containsText" dxfId="13" priority="24" operator="containsText" text="No">
      <formula>NOT(ISERROR(SEARCH("No",K12)))</formula>
    </cfRule>
    <cfRule type="containsText" dxfId="12" priority="25" operator="containsText" text="No">
      <formula>NOT(ISERROR(SEARCH("No",K12)))</formula>
    </cfRule>
    <cfRule type="containsText" dxfId="11" priority="26" operator="containsText" text="No">
      <formula>NOT(ISERROR(SEARCH("No",K12)))</formula>
    </cfRule>
  </conditionalFormatting>
  <conditionalFormatting sqref="M12">
    <cfRule type="containsText" dxfId="10" priority="23" operator="containsText" text="No">
      <formula>NOT(ISERROR(SEARCH("No",M12)))</formula>
    </cfRule>
  </conditionalFormatting>
  <conditionalFormatting sqref="L12">
    <cfRule type="containsText" dxfId="9" priority="22" operator="containsText" text="No">
      <formula>NOT(ISERROR(SEARCH("No",L12)))</formula>
    </cfRule>
  </conditionalFormatting>
  <conditionalFormatting sqref="L13:L14">
    <cfRule type="containsText" dxfId="8" priority="21" operator="containsText" text="Yes">
      <formula>NOT(ISERROR(SEARCH("Yes",L13)))</formula>
    </cfRule>
  </conditionalFormatting>
  <conditionalFormatting sqref="L15:L18">
    <cfRule type="containsBlanks" priority="18" stopIfTrue="1">
      <formula>LEN(TRIM(L15))=0</formula>
    </cfRule>
    <cfRule type="cellIs" dxfId="7" priority="19" operator="greaterThan">
      <formula>0</formula>
    </cfRule>
    <cfRule type="cellIs" priority="20" operator="lessThanOrEqual">
      <formula>0</formula>
    </cfRule>
  </conditionalFormatting>
  <conditionalFormatting sqref="J13:J14">
    <cfRule type="containsText" dxfId="6" priority="17" operator="containsText" text="Yes">
      <formula>NOT(ISERROR(SEARCH("Yes",J13)))</formula>
    </cfRule>
  </conditionalFormatting>
  <conditionalFormatting sqref="J15:J18">
    <cfRule type="containsBlanks" priority="14" stopIfTrue="1">
      <formula>LEN(TRIM(J15))=0</formula>
    </cfRule>
    <cfRule type="cellIs" dxfId="5" priority="15" operator="greaterThan">
      <formula>0</formula>
    </cfRule>
    <cfRule type="cellIs" priority="16" operator="lessThanOrEqual">
      <formula>0</formula>
    </cfRule>
  </conditionalFormatting>
  <conditionalFormatting sqref="J11">
    <cfRule type="containsBlanks" priority="7" stopIfTrue="1">
      <formula>LEN(TRIM(J11))=0</formula>
    </cfRule>
    <cfRule type="cellIs" dxfId="4" priority="12" operator="greaterThan">
      <formula>0</formula>
    </cfRule>
    <cfRule type="cellIs" priority="13" operator="lessThanOrEqual">
      <formula>0</formula>
    </cfRule>
  </conditionalFormatting>
  <conditionalFormatting sqref="J12">
    <cfRule type="containsText" dxfId="3" priority="11" operator="containsText" text="No">
      <formula>NOT(ISERROR(SEARCH("No",J12)))</formula>
    </cfRule>
  </conditionalFormatting>
  <conditionalFormatting sqref="L11">
    <cfRule type="containsBlanks" priority="8" stopIfTrue="1">
      <formula>LEN(TRIM(L11))=0</formula>
    </cfRule>
    <cfRule type="cellIs" dxfId="2" priority="9" operator="greaterThan">
      <formula>0</formula>
    </cfRule>
    <cfRule type="cellIs" priority="10" operator="lessThanOrEqual">
      <formula>0</formula>
    </cfRule>
  </conditionalFormatting>
  <conditionalFormatting sqref="M11">
    <cfRule type="containsBlanks" priority="4" stopIfTrue="1">
      <formula>LEN(TRIM(M11))=0</formula>
    </cfRule>
    <cfRule type="cellIs" dxfId="1" priority="5" operator="greaterThan">
      <formula>0</formula>
    </cfRule>
    <cfRule type="cellIs" priority="6" operator="lessThanOrEqual">
      <formula>0</formula>
    </cfRule>
  </conditionalFormatting>
  <conditionalFormatting sqref="K11">
    <cfRule type="containsBlanks" priority="1" stopIfTrue="1">
      <formula>LEN(TRIM(K11))=0</formula>
    </cfRule>
    <cfRule type="cellIs" dxfId="0" priority="2" operator="greaterThan">
      <formula>0</formula>
    </cfRule>
    <cfRule type="cellIs" priority="3" operator="lessThanOrEqual">
      <formula>0</formula>
    </cfRule>
  </conditionalFormatting>
  <printOptions horizontalCentered="1"/>
  <pageMargins left="0.5" right="0.5" top="0.6" bottom="0.6" header="0" footer="0"/>
  <pageSetup scale="9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Instructions</vt:lpstr>
      <vt:lpstr>MWQP  (V6 - Example)</vt:lpstr>
      <vt:lpstr>MWQP  (V6 -Protected)</vt:lpstr>
      <vt:lpstr>MWQP  (V6)</vt:lpstr>
      <vt:lpstr>Instructions!Print_Area</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Rupinder Panayach Mashiana</dc:creator>
  <cp:lastModifiedBy>Zann Gates</cp:lastModifiedBy>
  <cp:lastPrinted>2017-10-02T17:20:10Z</cp:lastPrinted>
  <dcterms:created xsi:type="dcterms:W3CDTF">2015-04-24T18:18:09Z</dcterms:created>
  <dcterms:modified xsi:type="dcterms:W3CDTF">2019-08-21T21:00:55Z</dcterms:modified>
</cp:coreProperties>
</file>